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50" windowHeight="4035"/>
  </bookViews>
  <sheets>
    <sheet name="anno 2014" sheetId="1" r:id="rId1"/>
  </sheets>
  <definedNames>
    <definedName name="_xlnm._FilterDatabase" localSheetId="0" hidden="1">'anno 2014'!$A$5:$J$5</definedName>
    <definedName name="_xlnm.Print_Titles" localSheetId="0">'anno 2014'!$5:$5</definedName>
  </definedNames>
  <calcPr calcId="145621"/>
</workbook>
</file>

<file path=xl/calcChain.xml><?xml version="1.0" encoding="utf-8"?>
<calcChain xmlns="http://schemas.openxmlformats.org/spreadsheetml/2006/main">
  <c r="J59" i="1" l="1"/>
  <c r="H55" i="1" l="1"/>
  <c r="H53" i="1"/>
  <c r="H51" i="1"/>
  <c r="H41" i="1"/>
  <c r="H40" i="1"/>
  <c r="H39" i="1"/>
  <c r="H37" i="1"/>
  <c r="J185" i="1" l="1"/>
  <c r="J184" i="1"/>
  <c r="J183" i="1"/>
  <c r="J178" i="1"/>
  <c r="J149" i="1"/>
  <c r="J146" i="1"/>
  <c r="J145" i="1"/>
  <c r="J143" i="1"/>
  <c r="J142" i="1"/>
  <c r="J141" i="1"/>
  <c r="J140" i="1"/>
  <c r="J139" i="1"/>
  <c r="J138" i="1"/>
  <c r="J136" i="1"/>
  <c r="J135" i="1"/>
  <c r="J134" i="1"/>
  <c r="J133" i="1"/>
  <c r="J132" i="1"/>
  <c r="J131" i="1"/>
  <c r="J130" i="1"/>
  <c r="J129" i="1"/>
  <c r="J128" i="1"/>
  <c r="J127" i="1"/>
  <c r="J126" i="1"/>
  <c r="J124" i="1"/>
  <c r="J125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2" i="1"/>
  <c r="H103" i="1"/>
  <c r="J103" i="1" s="1"/>
  <c r="J101" i="1"/>
  <c r="J99" i="1"/>
  <c r="J98" i="1"/>
  <c r="J97" i="1"/>
  <c r="J94" i="1"/>
  <c r="J95" i="1"/>
  <c r="J96" i="1"/>
  <c r="J93" i="1"/>
  <c r="J92" i="1"/>
  <c r="J91" i="1"/>
  <c r="J90" i="1"/>
  <c r="J89" i="1"/>
  <c r="J88" i="1"/>
  <c r="J87" i="1"/>
  <c r="J86" i="1"/>
  <c r="J85" i="1"/>
  <c r="J84" i="1"/>
  <c r="J174" i="1" l="1"/>
  <c r="J168" i="1"/>
  <c r="J167" i="1"/>
  <c r="J166" i="1"/>
  <c r="J165" i="1"/>
  <c r="J156" i="1"/>
  <c r="J155" i="1"/>
  <c r="J153" i="1"/>
  <c r="J151" i="1"/>
  <c r="J148" i="1"/>
</calcChain>
</file>

<file path=xl/sharedStrings.xml><?xml version="1.0" encoding="utf-8"?>
<sst xmlns="http://schemas.openxmlformats.org/spreadsheetml/2006/main" count="1190" uniqueCount="503">
  <si>
    <t>CIG</t>
  </si>
  <si>
    <t>Struttura proponente</t>
  </si>
  <si>
    <t>OGGETTO DEL CONTRATTO</t>
  </si>
  <si>
    <t>Procedura scelta contraente</t>
  </si>
  <si>
    <t>Elenco operatori invitati a presentare offerta</t>
  </si>
  <si>
    <t>Aggiudicatario</t>
  </si>
  <si>
    <t>Importo di aggiudicazione</t>
  </si>
  <si>
    <t>Tempi di completamento</t>
  </si>
  <si>
    <t>Importo somme liquidate</t>
  </si>
  <si>
    <t>Scuola Superiore della Magistratura - C.F.: 97701980589</t>
  </si>
  <si>
    <t>Indagine di mercato: affidamento in economia - cottimo fiduciario</t>
  </si>
  <si>
    <t>Affidamento in economia - cottimo fiduciario</t>
  </si>
  <si>
    <t xml:space="preserve">art. 57 lettera b)  d.lgs 163/2006 </t>
  </si>
  <si>
    <t>art. 66 d.lgs 163/2006</t>
  </si>
  <si>
    <t>Gara europea a procedura aperta</t>
  </si>
  <si>
    <t>Ospitalità alberghiera per gli utenti della Scuola</t>
  </si>
  <si>
    <t xml:space="preserve">Convenzione </t>
  </si>
  <si>
    <t>Pubblicazione sui quotidiani locali</t>
  </si>
  <si>
    <t>Cene in convenzione per gli utenti della Scuola</t>
  </si>
  <si>
    <t xml:space="preserve">LEGGE N. 190/2012 </t>
  </si>
  <si>
    <t>DISPOSIZIONI PER LA PREVENZIONE E LA REPRESSIONE DELLA CORRUZIONE E DELL'ILLEGALITA' NELLA PUBBLICA AMMINISTRAZIONE</t>
  </si>
  <si>
    <t>N.</t>
  </si>
  <si>
    <t>Z200E2E1CA</t>
  </si>
  <si>
    <t>01/01/2014 - 31/12/2014</t>
  </si>
  <si>
    <t xml:space="preserve">Z8D0E2E1C1 </t>
  </si>
  <si>
    <t>Z7C129DF10</t>
  </si>
  <si>
    <t>Z200F53F23</t>
  </si>
  <si>
    <t>Z670F76C8D</t>
  </si>
  <si>
    <t>Z870ED5BAE</t>
  </si>
  <si>
    <t>Z750F53F7F</t>
  </si>
  <si>
    <t>Z3C0F4EC7B</t>
  </si>
  <si>
    <t>ZF30FAAB7C</t>
  </si>
  <si>
    <t>ZAB0F74217</t>
  </si>
  <si>
    <t>Z950E06891</t>
  </si>
  <si>
    <t>Z911128EBA</t>
  </si>
  <si>
    <t>ZB6129DFFD</t>
  </si>
  <si>
    <t>Z4A0F561FD</t>
  </si>
  <si>
    <t>Z790F632C0</t>
  </si>
  <si>
    <t>Z5E0FAA69F</t>
  </si>
  <si>
    <t>Z160E05CE3</t>
  </si>
  <si>
    <t>Z290F4D2C5</t>
  </si>
  <si>
    <t>Z910E3915B</t>
  </si>
  <si>
    <t>Z870F92495</t>
  </si>
  <si>
    <t>Z270F6342E</t>
  </si>
  <si>
    <t>ZD70E164B0</t>
  </si>
  <si>
    <t>Z1B0F53FC0</t>
  </si>
  <si>
    <t>ZC80E40917</t>
  </si>
  <si>
    <t>Z8A0F745F1</t>
  </si>
  <si>
    <t>Z9711883FE</t>
  </si>
  <si>
    <t>Z800E3A15D</t>
  </si>
  <si>
    <t>Z180E408B7</t>
  </si>
  <si>
    <t>ZC30E46CBB</t>
  </si>
  <si>
    <t>Z430F639C4</t>
  </si>
  <si>
    <t>Z8F0F93477</t>
  </si>
  <si>
    <t>Z590E06524</t>
  </si>
  <si>
    <t>ZDF0ED9A9E</t>
  </si>
  <si>
    <t>ZD00F4F20E</t>
  </si>
  <si>
    <t>Z710F7EDBA</t>
  </si>
  <si>
    <t>ZA90E1640E</t>
  </si>
  <si>
    <t>Z8D1127719</t>
  </si>
  <si>
    <t>Z9E0F4D4E4</t>
  </si>
  <si>
    <t>ZC70F63DF8</t>
  </si>
  <si>
    <t>Z0F0F566AD</t>
  </si>
  <si>
    <t>ZE40E3EF4D</t>
  </si>
  <si>
    <t>Z6C1196A94</t>
  </si>
  <si>
    <t>ZD70E39E57</t>
  </si>
  <si>
    <t>ZB90F4F995</t>
  </si>
  <si>
    <t>ZD00E163C8</t>
  </si>
  <si>
    <t>Z690F4FE7E</t>
  </si>
  <si>
    <t>Z410E46C02</t>
  </si>
  <si>
    <t>Z960E06003</t>
  </si>
  <si>
    <t>ZCB1128DB1</t>
  </si>
  <si>
    <t>Z9C0F54034</t>
  </si>
  <si>
    <t>Z3D0F643EA</t>
  </si>
  <si>
    <t>Z040E17073</t>
  </si>
  <si>
    <t>Z6F0FAAF20</t>
  </si>
  <si>
    <t>Z540E3771C</t>
  </si>
  <si>
    <t>Z5C0F6446D</t>
  </si>
  <si>
    <t>Z520F4BE72</t>
  </si>
  <si>
    <t>Z000E07364</t>
  </si>
  <si>
    <t>Z0B1188093</t>
  </si>
  <si>
    <t>Z840DF0DCD</t>
  </si>
  <si>
    <t>ZA80E06BBA</t>
  </si>
  <si>
    <t>Z3012F70C5</t>
  </si>
  <si>
    <t>ZA40ED5BA7</t>
  </si>
  <si>
    <t>ZAF0DED6B8</t>
  </si>
  <si>
    <t>Z35129D8AC</t>
  </si>
  <si>
    <t>ZAF0DF1B5A</t>
  </si>
  <si>
    <t>Z360E06E56</t>
  </si>
  <si>
    <t>ZD9129D9BC</t>
  </si>
  <si>
    <t>ZBD0EBFE7B</t>
  </si>
  <si>
    <t>Z17129DA64</t>
  </si>
  <si>
    <t>ZCD0F68E06</t>
  </si>
  <si>
    <t>Z4C0EC0643</t>
  </si>
  <si>
    <t>Z110DEE9E7</t>
  </si>
  <si>
    <t>ZFA0DF58BF</t>
  </si>
  <si>
    <t>Z110EC3BF9</t>
  </si>
  <si>
    <t>Z410EC4111</t>
  </si>
  <si>
    <t>ZCE0E13333</t>
  </si>
  <si>
    <t>ZB30F537B2</t>
  </si>
  <si>
    <t>Z760F4D3EA</t>
  </si>
  <si>
    <t>Z390E39226</t>
  </si>
  <si>
    <t>Z3E0E3908E</t>
  </si>
  <si>
    <t>ZE80F59A4D</t>
  </si>
  <si>
    <t>ZAD0E070FF</t>
  </si>
  <si>
    <t>Z450F4C5BA</t>
  </si>
  <si>
    <t>ZF30F53E29</t>
  </si>
  <si>
    <t>Z630EC57F5</t>
  </si>
  <si>
    <t>Z5F0F53E78</t>
  </si>
  <si>
    <t>Z3D0DF59C5</t>
  </si>
  <si>
    <t>ZA80F4C204</t>
  </si>
  <si>
    <t>Z960E3A169</t>
  </si>
  <si>
    <t>Z6A0DEF620</t>
  </si>
  <si>
    <t>Z350F56B09</t>
  </si>
  <si>
    <t>ZE00DEF593</t>
  </si>
  <si>
    <t>ZCC0F54065</t>
  </si>
  <si>
    <t>Z0E0F59F46</t>
  </si>
  <si>
    <t>Z0C0DEF939</t>
  </si>
  <si>
    <t>Z7F129DCEE</t>
  </si>
  <si>
    <t>Z900EC5C3E</t>
  </si>
  <si>
    <t>ZF31126D55</t>
  </si>
  <si>
    <t>Z600F59FCE</t>
  </si>
  <si>
    <t>ZA90F7EB2C</t>
  </si>
  <si>
    <t>Z0A0F5A028</t>
  </si>
  <si>
    <t>Z3C12B1740</t>
  </si>
  <si>
    <r>
      <t xml:space="preserve">Scuola Superiore della Magistratura
</t>
    </r>
    <r>
      <rPr>
        <b/>
        <sz val="16"/>
        <color indexed="8"/>
        <rFont val="Times New Roman"/>
        <family val="1"/>
      </rPr>
      <t>Procedimenti per l'affidamento di lavori, forniture e servizi - Anno 2014</t>
    </r>
  </si>
  <si>
    <t>Z330D2B86E</t>
  </si>
  <si>
    <t>Acquisto procedura bancaria per ordinativi imformatizzati di incasso e pagamento UNI IT</t>
  </si>
  <si>
    <t>Affidamento diretto</t>
  </si>
  <si>
    <t>5263872C94</t>
  </si>
  <si>
    <t>Servizi alberghieri</t>
  </si>
  <si>
    <t>Z420D3E97A</t>
  </si>
  <si>
    <t>Servizio tecnico per giorno 27.1.2014 sede Villa Castelpulci</t>
  </si>
  <si>
    <t>Z5F0D3D7CD</t>
  </si>
  <si>
    <t>Acquisto di n.5 giornate formative per la gestione della procedura contabile SA-MAGGIOLI</t>
  </si>
  <si>
    <t>Z540D56BBB</t>
  </si>
  <si>
    <t>Servizio di interpretariato sede Roma 29.1.2014</t>
  </si>
  <si>
    <t>- ARTIG
- SCOT Firenze</t>
  </si>
  <si>
    <t>Z630D6DF73</t>
  </si>
  <si>
    <t>Sistemazione di tre tombini posti presso l'ingresso prinipale di villa di Castelpulci a Scandicci (FI)</t>
  </si>
  <si>
    <t>ERGO PIANI</t>
  </si>
  <si>
    <t>ZE70D6DFBB</t>
  </si>
  <si>
    <t>Piccoli interventi di falegnameria su mobili antichi e moderni che fanno parte dell'arredo di Villa di Castelpluci a Scandicci (FI)</t>
  </si>
  <si>
    <t>ZD90D7286F</t>
  </si>
  <si>
    <t xml:space="preserve">Servizio tecnico per inaugurazione giorno 27.1.2014 sede Villa Castelpulci </t>
  </si>
  <si>
    <t>Z1B0D77D82</t>
  </si>
  <si>
    <t>Z030DB08D6</t>
  </si>
  <si>
    <t>ZBE0DCBE86</t>
  </si>
  <si>
    <t>Servizio di interpretariato sede Roma 17, 18 e 19.2.2014</t>
  </si>
  <si>
    <t>- ARTIG
- Agostini &amp; Associati S.r.l.
- Lingue Mirlis S.r.l.
- World Linguae di Laura Iovanna</t>
  </si>
  <si>
    <t>Z1C0E465F5</t>
  </si>
  <si>
    <t>Pubblicazione quotidiano Il Corriere Fiorentino avviso  n. 1/2014 convenzione alberghi</t>
  </si>
  <si>
    <t>ZB10E466E6</t>
  </si>
  <si>
    <t>Pubblicazione quotidiano La Repubblica ed. Firenze  avviso  n. 1/2014 convenzione alberghi</t>
  </si>
  <si>
    <t>ZB70EB147E</t>
  </si>
  <si>
    <t>Acquisto di n.12 giornate formative per la gestione della procedura contabile SA-MAGGIOLI</t>
  </si>
  <si>
    <t>Z700EBB1D7</t>
  </si>
  <si>
    <t>Ricarica n. 8 chiavette distributori automatici sede Villa Castelpulci</t>
  </si>
  <si>
    <t>Z440EEDAA2</t>
  </si>
  <si>
    <t>Servizio di interpretariato sede Villa Castelpulci 9.5.2014</t>
  </si>
  <si>
    <t>Z220EF6D5D</t>
  </si>
  <si>
    <t>Z620DECBC5</t>
  </si>
  <si>
    <t>Z9A0F990A7</t>
  </si>
  <si>
    <t>Servizio di interpretariato sede Villa Castelpulci 23.6.2014</t>
  </si>
  <si>
    <t>5615371EBA</t>
  </si>
  <si>
    <t>Z920FC3EC9</t>
  </si>
  <si>
    <t>Servizio fotografico per la chiusura corsi di formazione per i MOT</t>
  </si>
  <si>
    <t>ZAD104C9A5</t>
  </si>
  <si>
    <t>Disinfestazione di tarli dalle travi della sala da pranzo di Villa di Castelpulci</t>
  </si>
  <si>
    <t>Z0412731BA</t>
  </si>
  <si>
    <t>Iintervento di manutenzione straordinaria impianto allarme sede Scandicci</t>
  </si>
  <si>
    <t>Z9410B08EA</t>
  </si>
  <si>
    <t>Acquisto di prodotto informatico 770 facile</t>
  </si>
  <si>
    <t>Z7711A0B66</t>
  </si>
  <si>
    <t>Acquisto asta per bandiera Villa Castelpulci</t>
  </si>
  <si>
    <t>ZC51146990</t>
  </si>
  <si>
    <t>5355423ADB</t>
  </si>
  <si>
    <t>Ricarica n. 4 chiavette distributori automatici sede Villa Castelpulci</t>
  </si>
  <si>
    <t>Z30117CA60</t>
  </si>
  <si>
    <t>Noleggio apparati telefonici Tim</t>
  </si>
  <si>
    <t>Z18119DD34</t>
  </si>
  <si>
    <t>Servizio di interpretariato lingua inglese 2 e 3.12.2014</t>
  </si>
  <si>
    <t>Z8711B9109</t>
  </si>
  <si>
    <t>ZC01237961</t>
  </si>
  <si>
    <t>Z8211DDBF8</t>
  </si>
  <si>
    <t>Noleggio minivan con conducente dal 3 al 7.12.2014 Roma delegazione turca</t>
  </si>
  <si>
    <t>Z7B11DDC0B</t>
  </si>
  <si>
    <t>Servizio di interpretariato in lingua turca sede Scandicci dal 30.11.2014 al 3.12.2014 - sede di Roma dal 3 al 5.12.2014</t>
  </si>
  <si>
    <t xml:space="preserve">Dott.ssa Gulru Ozsu
Dott.ssa Burcu Satiroglu
Global Voices 
</t>
  </si>
  <si>
    <t>Z4111DDC19</t>
  </si>
  <si>
    <t>Servizio di interpretariato in lingua turca sede Roma dal 3 al 7.12.2014</t>
  </si>
  <si>
    <t>Z43121A652</t>
  </si>
  <si>
    <t>Z1E12D974</t>
  </si>
  <si>
    <t>Servizio interpretariato lingua turca 2 dicembre 2014</t>
  </si>
  <si>
    <t>Dott.ssa Silvia Botticelli</t>
  </si>
  <si>
    <t>ZEE11FD78C</t>
  </si>
  <si>
    <t>Pubblicazione volume sulla Villa di Castelpulci seconda edizione</t>
  </si>
  <si>
    <t>Z8811FDB6E</t>
  </si>
  <si>
    <t>Evento 10 e 11.11.2014 presso DIS Roma servizio catering e coffee break</t>
  </si>
  <si>
    <t>zc11259fb1</t>
  </si>
  <si>
    <t>60450450F2</t>
  </si>
  <si>
    <t>Scavo per connettività di fibra sede di Scandicci -Villa Castelpulci</t>
  </si>
  <si>
    <t>60443470F0</t>
  </si>
  <si>
    <t>Noleggio autobus con conducente anno 2015</t>
  </si>
  <si>
    <t>ZF912EF12A</t>
  </si>
  <si>
    <t>ZE2128G8B1</t>
  </si>
  <si>
    <t>Abbonamento on-line</t>
  </si>
  <si>
    <t>ZE911A1393</t>
  </si>
  <si>
    <t>Riparazione scanner protocollatore Microrei</t>
  </si>
  <si>
    <t>Z6512DAA64</t>
  </si>
  <si>
    <t>ZCF1241565</t>
  </si>
  <si>
    <t>Servizio interpretariato corso p14053 CastelPulci</t>
  </si>
  <si>
    <t>ZC50E9C310</t>
  </si>
  <si>
    <t>Z2A0E89285</t>
  </si>
  <si>
    <t>ZC00E88CDE</t>
  </si>
  <si>
    <t>Servizi connettività e sicurezza nell'ambito del Servizio Pubblico di Connettività (S.P.C.)</t>
  </si>
  <si>
    <t>Affidament in economia - coddimo fiduciario</t>
  </si>
  <si>
    <t>- Mmcarline Autoservizi SAS di Montoneri Marco &amp; C.
- NCC Italy Soc. Coop.
- Stile Italiano Limousine di Francesco Ministeri
- ncc.roma.it
- Aldo Mordanini
- NCC Roma di Belotti Michael
- Autonoleggio con autista Roma  Attilio Russo e Cristina Barbieri</t>
  </si>
  <si>
    <t>Aldo Mordanini - MRDLDA79A07H501U</t>
  </si>
  <si>
    <t>Li-nea S.p.A.  
CF e P.IVA 04906540481</t>
  </si>
  <si>
    <t>Nicolai Ricevimenti S.r.l. - CF e P.IVA 04168301002</t>
  </si>
  <si>
    <t>Jakala Events S.p.A. - CF e P.IVA 03732840966</t>
  </si>
  <si>
    <t>AIIC - Interpreti di Conferenza di Nogara Nordio &amp; Soci S.S. - CF e P.IVA 03276670480</t>
  </si>
  <si>
    <t>Dott.ssa Silvia Botticelli - CF: BTTSLV68C54D612M</t>
  </si>
  <si>
    <t>Global Voices - P.IVA GB 842988380</t>
  </si>
  <si>
    <t>SCOT S.r.l. - CF 02268650484</t>
  </si>
  <si>
    <t>Dott.ssa Burcu Satiroglu - CF STRBRC76A43Z243W</t>
  </si>
  <si>
    <t>Francesco Dini Fotografo - CF DNIFNC67R25D612F</t>
  </si>
  <si>
    <t xml:space="preserve">Salvatore Ferragamo S.p.A. - CF e P.IVA 02175200480 </t>
  </si>
  <si>
    <t>Delegazione turca spese di rappresentanza dal 30.11.2014 al 7.12.2014 rimborso spese anticipate dal Dott. Ernesto Aghina</t>
  </si>
  <si>
    <t>Sestini Traslochi S.r.l. - CF e P.IVA 05412760489</t>
  </si>
  <si>
    <t>Servizio trasloco 100 libri dalla Corte Suprema di Cassazione  a Villa Castelpulci, Scandicci (FI)</t>
  </si>
  <si>
    <t>- Rifredi Traslochi
- Sestini Traslochi S.r.l.
- Ranieri Traslochi
- Silva Group 
- Traslochi Perfetti</t>
  </si>
  <si>
    <t xml:space="preserve">- Rifredi Traslochi
- Sestini Traslochi S.r.l.
- Silva Group 
</t>
  </si>
  <si>
    <t>Enova - CF e P.IVA 01527510661</t>
  </si>
  <si>
    <t>Gedac S.r.l. - CF e P.IVA 05225990489</t>
  </si>
  <si>
    <t>RCS MediaGroup S.p.A. - CF e P.IVA 12086540155</t>
  </si>
  <si>
    <t>SPE Società Pubblicità Editoriale S.p.A. - CF 00326930377</t>
  </si>
  <si>
    <t>ZD60FC4654</t>
  </si>
  <si>
    <t>Servizio di facchinaggio sede di Roma (servizio aggiuntivo al contratto di pulizie stipulato sul  portale CONSIP)</t>
  </si>
  <si>
    <t>Affidamento in economia - affidamento diretto</t>
  </si>
  <si>
    <t>Incontro B - Cooperativa Sociale - CF e P.IVA 02198790541</t>
  </si>
  <si>
    <t>ARTIG Associazione Romana Traduttori e Interpreti in materia Giuridica - CF 97469900589</t>
  </si>
  <si>
    <t>Telecom Italia S.p.A. - CF 00488410010</t>
  </si>
  <si>
    <t>Uni IT S.r.l. - CF e P. IVA 01827210228</t>
  </si>
  <si>
    <t>Maggioli S.p.A. - CF 06188330150</t>
  </si>
  <si>
    <t>ERGO PIANI - CF e P.IVA 01546110485</t>
  </si>
  <si>
    <t>Falegnameria Scandicci di Mauro Vegni &amp; C. sas - CF e P.IVA 05182200484</t>
  </si>
  <si>
    <t>F. &amp; P. S.r.l. - C.F. e P.IVA 03591261007</t>
  </si>
  <si>
    <t>Biagioli S.r.l. - CF e P.IVA 03935741003</t>
  </si>
  <si>
    <t>Rangoni Basilio S.r.l. - CF e P.IVA 03066760483</t>
  </si>
  <si>
    <t>Prato Allarmi S.n.c. - CF  e P.IVA 01546610971</t>
  </si>
  <si>
    <t>Il Tricolore di S. Bianchi &amp; A. Lapini S.nc - CF e P.IVA 04198010482</t>
  </si>
  <si>
    <t>Mediaconsult S.r.l. - CF e P.IVA 07189200723</t>
  </si>
  <si>
    <t>Giuffre' Editore - CF  e P.IVA 00829840156</t>
  </si>
  <si>
    <t>Wolters Kluwer S.p.A. - CF e P.IVA 10209790152</t>
  </si>
  <si>
    <t xml:space="preserve">Hotel NH Midas Italia S.P.A. - CF E P.IVA 04440220962 </t>
  </si>
  <si>
    <t>Edifir - Edizioni Firenze S.r.l. - CF e P.IVA 02068780481</t>
  </si>
  <si>
    <t>Tamagnini Impianti S.r.l. - CF e P.IVA 00499220549</t>
  </si>
  <si>
    <t>- Hotel Forum Cesare Augusto S.p.A. - CF 00393870589
- Felice a Testaccio S.r.l. - CF e P.IVA 12247171007
-Gruppogusto S.r.l. - CF e P.IVA 13053781004
-Taverna Giulia 2 S.r.l. - CF e P.IVA 12167511000
- Pizzeria Roma Sparita S.r.l. - CF e P.IVA 03719411005</t>
  </si>
  <si>
    <t>- DHL Express - CF  e P.IVA 04209680158
- Poste Italiane Filiale di Roma Centro 39 - CF 97103880585</t>
  </si>
  <si>
    <t xml:space="preserve">Hotel NH Midas Italia S.P.A. - CF e P.IVA 04440220962 </t>
  </si>
  <si>
    <t>- Ergife Palace Hotel
- NH Midas Italia Hotel
- NH Villa Carpegna
- Domus Mariae Palazzo Carpegna
- Crowe Plaza Hotel Rome St Peter's
- Melia Roma Aurelia Antica</t>
  </si>
  <si>
    <t xml:space="preserve">- Ergife Palace Hotel
- NH Midas Italia Hotel
</t>
  </si>
  <si>
    <t>Prenotazione Hotel Midas corso P14030 Roma dal 14/16.5.2014</t>
  </si>
  <si>
    <t>Trasporto   libri  da  Roma a  Villa Castel Pulci Fi</t>
  </si>
  <si>
    <t>Servizio alberghiero per incontro incontro studi scuola magistratura presso l'hotel Midas di Roma 28/30.4.2014</t>
  </si>
  <si>
    <t>02/01/2014 - 31/01/2014</t>
  </si>
  <si>
    <t>09/01/2014 - 31/12/2014</t>
  </si>
  <si>
    <t>09/01/2014 - 29/01/2014</t>
  </si>
  <si>
    <t>21/01/2014 - 28/01/2014</t>
  </si>
  <si>
    <t>21/01/2014 - 20/03/2014</t>
  </si>
  <si>
    <t>22/01/2014 - 27/01/2014</t>
  </si>
  <si>
    <t>23/01/2014 - 27/01/2014</t>
  </si>
  <si>
    <t>Servizio di facchinaggio per evento inaugurale anno scolastico Scuola Villa Castelpulci</t>
  </si>
  <si>
    <t>05/02/2014 - 22/07/2014</t>
  </si>
  <si>
    <t>11/02/2014 - 19/02/2014</t>
  </si>
  <si>
    <t>24/04/2014 - 09/05/2014</t>
  </si>
  <si>
    <t>Riparazione della centrale termica Villa Castelpulci</t>
  </si>
  <si>
    <t>28/04/2014 - 31/12/2014</t>
  </si>
  <si>
    <t>15/06/2014 - 23/06/2014</t>
  </si>
  <si>
    <t>Redazione Duvri sede Roma Via Tronto n. 2 - primo piano</t>
  </si>
  <si>
    <t>Lavori di ristrutturazione e manutenzione straordinaria appartamento Via Tronto n. 2 - 1° piano - Roma</t>
  </si>
  <si>
    <t>16/06/2014 - 15/02/2015</t>
  </si>
  <si>
    <t>- F. &amp; P. S.r.l.
- Sintesi S.r.l.</t>
  </si>
  <si>
    <t>- Biagioli S.r.l.
- Chiesi Ristrutturazioni
- Corgerp S.r.l.
- Edil Moter
- Icem S.r.l.
- Impresa Sicobe
- Restauri e Ambiente
- Romana Costruzioni
- Treciesse S.r.l.</t>
  </si>
  <si>
    <t>23/06/2014 - 28/02/2015</t>
  </si>
  <si>
    <t>25/06/2014 - 30/09/2014</t>
  </si>
  <si>
    <t>08/09/2014 - 30/09/2014</t>
  </si>
  <si>
    <t>28/07/2014 - 03/11/2014</t>
  </si>
  <si>
    <t>09/09/2014 - 19/09/2014</t>
  </si>
  <si>
    <t>Corsi di formazione del personale sede di Roma</t>
  </si>
  <si>
    <t>17/10/2014 - 18/10/2014</t>
  </si>
  <si>
    <t>Convenzione CONSIP</t>
  </si>
  <si>
    <t>12/11/2014 - 03/12/2014</t>
  </si>
  <si>
    <t>13/11/2014 - 30/11/2014</t>
  </si>
  <si>
    <t>19/11/2014 - 30/11/2014</t>
  </si>
  <si>
    <t>24/11/2014 - 07/12/2014</t>
  </si>
  <si>
    <t>25/11/2014 - 07/12/2014</t>
  </si>
  <si>
    <t>Servizi soggiorno alberghiero e ristoranti dal 3 al 7 dicembre 2014 delegazione turca</t>
  </si>
  <si>
    <t>01/12/2014 - 02/12/2014</t>
  </si>
  <si>
    <t>01/12/2014 - 31/03/2015</t>
  </si>
  <si>
    <t>10/11/2014 - 01/12/2014</t>
  </si>
  <si>
    <t>Accordo quadro CONSIP</t>
  </si>
  <si>
    <t>10/12/2014 - 30/06/2015</t>
  </si>
  <si>
    <t>- Alterini Bus
- Brubus Servizi Turistici
- Florentia Bus
- Greco Roberto Autonoleggi
- Uevents S.r.l.
- Linea S.p.A.
- Poggibus
- Sefir</t>
  </si>
  <si>
    <t>30/12/2014 - 31/12/2015</t>
  </si>
  <si>
    <t>Acquisto di testi giuridici  e abbonamento on-line per la Sede di Scandicci (FI)</t>
  </si>
  <si>
    <t xml:space="preserve">Spese postali e telegrafiche: DHL e Poste Italiane rimborso spese anticipate dal personale </t>
  </si>
  <si>
    <t>10/12/2014 - 17/12/2014</t>
  </si>
  <si>
    <t>01/10/2014 - 03/10/2014</t>
  </si>
  <si>
    <t>09/05/2014 - 16/05/2014</t>
  </si>
  <si>
    <t>18/03/2014 - 30/04/2014</t>
  </si>
  <si>
    <t>10/12/2014 - 10/12/2015</t>
  </si>
  <si>
    <t>ZE20EDFA88</t>
  </si>
  <si>
    <t>Noleggio cuffie e cabine con traduzione simultanea</t>
  </si>
  <si>
    <t xml:space="preserve">MEPA </t>
  </si>
  <si>
    <t>ZB010EB9CA</t>
  </si>
  <si>
    <t>Acquisto materiale informatico</t>
  </si>
  <si>
    <t>Z090D3D827</t>
  </si>
  <si>
    <t>Acquisto di una pedana con scivolo per accesso disabili</t>
  </si>
  <si>
    <t>Ordine di acquisto su CONSIP</t>
  </si>
  <si>
    <t>Z3F0DECC24</t>
  </si>
  <si>
    <t>Assistenza tecnica computer sede Scandicci</t>
  </si>
  <si>
    <t>Z960ECEFF3</t>
  </si>
  <si>
    <t>Manutenzione annuale di n.39 estintori portatili a polvere presso Villa di Castelpulci</t>
  </si>
  <si>
    <t>Affidamento diretto su portale CONSIP</t>
  </si>
  <si>
    <t>ZD6110DF4A</t>
  </si>
  <si>
    <t>Acquisto progetto esecutivo reti locali Consip4 Sede Firenze</t>
  </si>
  <si>
    <t>telecom</t>
  </si>
  <si>
    <t>ZCF110DE62</t>
  </si>
  <si>
    <t>Convenzione Consip fonia\dati 4 Firenze|roma</t>
  </si>
  <si>
    <t>Z4490FADFB6</t>
  </si>
  <si>
    <t>Acquisto progetto esecutivo reti locali Consip4 Sede Roma</t>
  </si>
  <si>
    <t>ZF70DE6F91</t>
  </si>
  <si>
    <t>Atto aggiuntivo convenzione CONSIP sicurezza luoghi di lavoro</t>
  </si>
  <si>
    <t>Adesione ad una convenzione su CONSIP</t>
  </si>
  <si>
    <t>ZB00F8FBAB</t>
  </si>
  <si>
    <t>Acquisto n. 1 scanner protocollatore Microrei sede Roma</t>
  </si>
  <si>
    <t>ZCB0F8B86E</t>
  </si>
  <si>
    <t>Acquisto n. 4 radiomicrofoni e n. 2 mixer sala multimediale e Soderini - Villa Castelpulci</t>
  </si>
  <si>
    <t>Z7E11D80B0</t>
  </si>
  <si>
    <t>Aquisto apparecchi telefonici sede di Roma</t>
  </si>
  <si>
    <t>Z5C12315DF</t>
  </si>
  <si>
    <t xml:space="preserve">Acquisto timbri e contenitori </t>
  </si>
  <si>
    <t>ZC3113FB36</t>
  </si>
  <si>
    <t>Servizio derattizzazione, disinfestazione blatte, zanzare e tarli Villa Castelpulci</t>
  </si>
  <si>
    <t>Richiesta di offerta su CONSIP</t>
  </si>
  <si>
    <t>Z7C1183EF2</t>
  </si>
  <si>
    <t>Acquisto n. 9 sedie ergonomiche e n. 7 pedane poggiapiedi sede di Roma</t>
  </si>
  <si>
    <t>Z0511B0AF8</t>
  </si>
  <si>
    <t xml:space="preserve">Fornitura materiale di cancelleria sede Villa Castelpulci </t>
  </si>
  <si>
    <t>53360897F0</t>
  </si>
  <si>
    <t>Servizio pulizia sede Roma - Via Tronto n. 2 - 36 mesi</t>
  </si>
  <si>
    <t>Incontro B - Cooperativa Sociale</t>
  </si>
  <si>
    <t>Z650D0C329</t>
  </si>
  <si>
    <t>Fornitura materiale di cancelleria sede Villa Castelpulci</t>
  </si>
  <si>
    <t>Z020D16E88</t>
  </si>
  <si>
    <t>Fornitura materiale di cancelleria sede Roma</t>
  </si>
  <si>
    <t>5548438BDF</t>
  </si>
  <si>
    <t>Libreria Multimediale sede Villa Castelpulci</t>
  </si>
  <si>
    <t>Z9C0F95A49</t>
  </si>
  <si>
    <t>Acquisto materiale di cancelleria sede di Roma</t>
  </si>
  <si>
    <t>ZC60F985F6</t>
  </si>
  <si>
    <t>Fornitura e montaggio lettore badge presenze del personale Villa Castelpulci</t>
  </si>
  <si>
    <t>Z1010FA80F</t>
  </si>
  <si>
    <t>N. 18</t>
  </si>
  <si>
    <t>Z3611CEBDC</t>
  </si>
  <si>
    <t>Acquisto toner sede di Roma</t>
  </si>
  <si>
    <t>Affidamento in economia - cottimo fiduciario - portale CONSIP</t>
  </si>
  <si>
    <t>- BF Copy di Fabio Brozzi
- Enova
- Errebian 
- Eurocopy di Davide Pisano
- GBR Rossetto S.p.A.
- Printer
- Printer Office
- Printer S.r.l.
- SPOT4 S.r.l.</t>
  </si>
  <si>
    <t>Manutenzione impianti elettrici Villa Castelpulci 36 mesi</t>
  </si>
  <si>
    <t>- Cartolerie Internazonali
- Cartotecnica De Gregori S.r.l.
- GBR Rossetto S.p.A.
- Missione Ufficio
- Myo
- Tecnocarta 80 di De Cicco Giuseppe &amp; C. S.N.C.
- Tilesi Erminio S.r.l.
- Tutto per l'Ufficio</t>
  </si>
  <si>
    <t>17/06/2014 - 31/07/2014</t>
  </si>
  <si>
    <t>A.TEL TELECOMUNICAZIONI DI TROIANI ALESSIO - CF TRNLSS75M28L117A</t>
  </si>
  <si>
    <t>MYO S.r.l. - CF 03222970406</t>
  </si>
  <si>
    <t>Errebian S.p.A. - CF 083978990586</t>
  </si>
  <si>
    <t>GBR Rossetto - CF e P.IVA 00304720287</t>
  </si>
  <si>
    <t>Z0A0EB9463</t>
  </si>
  <si>
    <t>Affidamento in economia - cottimo fiduciario su portale CONSIP</t>
  </si>
  <si>
    <t>- BF Copy di Fabio Brozzi
- Eurocopy di Davide Pisano
- GBR Rossetto S.p.A.
- Printer
- Printer Office
- Printer S.r.l.
- SPOT4 S.r.l.</t>
  </si>
  <si>
    <t>Tilesi Erminio S.r.l. - CF e P.IVA 03652291000</t>
  </si>
  <si>
    <t>Magna Charta S.r.l. - CF e P.IVA 04623550482</t>
  </si>
  <si>
    <t>SOF S.p.A. - CF e P.IVA 05481180486</t>
  </si>
  <si>
    <t>N. 09</t>
  </si>
  <si>
    <t>Eltime S.r.l. - CF e P.IVA 03717821007</t>
  </si>
  <si>
    <t>N. 13</t>
  </si>
  <si>
    <t>Rentokil Italia S.p.A. - CF e P.IVA 03986581001</t>
  </si>
  <si>
    <t>- Cartaria Fiorentina Ingrosso S.r.l.
- Cartoleria Fravega
- Cartotecnica Gargani
- Cartotecnica S.r.l.
- Cartotecnica Valdesana
- Magna Charta
- Myo</t>
  </si>
  <si>
    <t>n. 16</t>
  </si>
  <si>
    <t>Corridi S.r.l. - CF 00402140586</t>
  </si>
  <si>
    <t>09/01/2014 - 17/09/2014</t>
  </si>
  <si>
    <t>14/04/2014 - 21/10/2014</t>
  </si>
  <si>
    <t>14/11/2014 - 23/12/2014</t>
  </si>
  <si>
    <t>25/11/2014 - 15/12/2014</t>
  </si>
  <si>
    <t>02/01/2014 09/02/2017</t>
  </si>
  <si>
    <t>12/02/2014 - 11/02/205</t>
  </si>
  <si>
    <t>17/06/2014 31/07/2014</t>
  </si>
  <si>
    <t>11/11/2014 - 11/11/2017</t>
  </si>
  <si>
    <t>17/04/2014 - 30/04/2014</t>
  </si>
  <si>
    <t>Hotel Adler Cavalieri S.r.l.- CF e P.IVA 05278420483</t>
  </si>
  <si>
    <t>Atlantic Palace Hotel - Albro Palace S.r.l. - CF e P.IVA 00429450489</t>
  </si>
  <si>
    <t>Hotel Boccaccio - Caporale Hotels S.r.l. - CF 03596850481</t>
  </si>
  <si>
    <t>Hotel Botticelli - S.E.A. S.r.l. - CF 03748170481</t>
  </si>
  <si>
    <t>Hotel Cimabue - TMT Hotel S.r.l. - CF E P.IVA 05716300487</t>
  </si>
  <si>
    <t>Hotel Corona d'Italia S.r.l. - CF e P.IVA 00863210480</t>
  </si>
  <si>
    <t>Hotel I Cedri - Sardi S.A.S.  - CF e P.IVA 05129510482</t>
  </si>
  <si>
    <t>Il Guelfo Bianco S.r.l. - CF E P.IVA 03897890483</t>
  </si>
  <si>
    <t>Residence Grifone - Hotel Grifone S.r.l. - CF e P.IVA 06009110484</t>
  </si>
  <si>
    <t>Hotel Diplomat Compagnia Turistico Alberghiera  S.p.A. - CF e P.IVA 03262740404</t>
  </si>
  <si>
    <t>Hotel Vittoria de la Pace S.r.l. - CF e P.IVA 00408050482</t>
  </si>
  <si>
    <t>Hotel Tornabuoni S.r.l. - CF e P.IVA 01539530483</t>
  </si>
  <si>
    <t>Hotel Rapallo S.r.l. - CF e P.IVA 03465690489</t>
  </si>
  <si>
    <t>Hotel Paris - Delme S.r.l. - CF e P.IVA 05025370486</t>
  </si>
  <si>
    <t>Hotel Morandi S.A.S. - CF e P.IVA 01527020489</t>
  </si>
  <si>
    <t>Hotel Meridiana - Ten S.r.l. - CF e P.IVA 05303740483</t>
  </si>
  <si>
    <t>Machiavelli Palace - Atlantic S.r.l. - CF e P.IVA 03438580486</t>
  </si>
  <si>
    <t>Hotel La Residenza di Luciano Giacalone - CF e P.IVA 00869340489</t>
  </si>
  <si>
    <t>Hotel Kraft - Atessa S.r.l. - CF e P.IVA 02306330487</t>
  </si>
  <si>
    <t>Hotel Auto Park - Geal S.r.l. - CF e P.IVA 05795810489</t>
  </si>
  <si>
    <t>Hotel Borgo - Domy 2007 S.r.l. - CF e P.IVA 09618911003</t>
  </si>
  <si>
    <t>Casa Rovai Guest House - Cameo S.A.S. - CF e P.IVA 05090410480</t>
  </si>
  <si>
    <t>B &amp; B Casa di Chianti - CF MNFSLL41R54L378X</t>
  </si>
  <si>
    <t>Classic Hotel - Villa Kraft S.r.l. - CF e P.IVA 02114040484</t>
  </si>
  <si>
    <t>Agriturismo Conca Verde - Azienda Agricola - CF e P.IVA 05965270480</t>
  </si>
  <si>
    <t>Agriturismo Il Poderaccio - A.A. Le Rondini di Pasqui Davide - CF e P.IVA 05702200485</t>
  </si>
  <si>
    <t>Albergo Croce di Malta S.r.l. - CF e P.IVA 00393130489</t>
  </si>
  <si>
    <t>Country Hotel Borgo Sant'Ippolito -GIA.BA di Giannelli S.r.l. - CF e P.IVA 05091650480</t>
  </si>
  <si>
    <t>Grand Hotel Adriatico - Alberghiera Adriatica AL.A. S.r.l. - CF e P.IVA 00182150276</t>
  </si>
  <si>
    <t>Grand Hotel Mediterraneo della Montecarlo S.p.A. Immobiliare - CF e P.IVA 00434210480</t>
  </si>
  <si>
    <t>Hotel Hosteria di Mosciano - Caporali Roberto - CF CPRRRT74D05D612H</t>
  </si>
  <si>
    <t>Idea Hotel Italia S.r.l. - CF e P.IVA 06779120960</t>
  </si>
  <si>
    <t>Hotel La Fortezza - Ventitre S.r.l. - CF e P.IVA 04904710482</t>
  </si>
  <si>
    <t xml:space="preserve">Casa Appartamenti Vacanze Le Colline - CF </t>
  </si>
  <si>
    <t>Lebbiano Residence di Grassi Mauro e Marco S.n.c. - CF e P.IVA 05406620483</t>
  </si>
  <si>
    <t>Locanda Montaguglione SNC di Martelli Mario &amp; C. - CF e P.IVA 05389710483</t>
  </si>
  <si>
    <t>Hotel Montebello Splendid - Sogeta World Class Hotels S.p.A. - CF e P.IVA 00811260967</t>
  </si>
  <si>
    <t>Hotel Palazzo dal Borgo - Hotel Aprile S.A.S. - CF e P.IVA 02036520480</t>
  </si>
  <si>
    <t>Palazzo Galletti Residenza d'Epoca - Blooming S.r.l. - CF e P.IVA 05361820482</t>
  </si>
  <si>
    <t>Hotel Palazzo Ognissanti - SAF S.r.l. - CF e P.IVA 02314110483</t>
  </si>
  <si>
    <t>Hotel &amp; Residence Palazzo Ricasoli - Cosimo Bartoli S.r.l. - CF e P.IVA 01217970480</t>
  </si>
  <si>
    <t>Palazzo Ruspoli - Ruspoli S.r.l. - CF e P.IVA 02271410488</t>
  </si>
  <si>
    <t>Agriturismo Poggio Arioso - Neogeo s.s. agricola di Scavo Nicola Antonio &amp; C. - CF e P.IVA 05983030486</t>
  </si>
  <si>
    <t>Hotel Quadra Key Residence - Quadra S.r.l. - CF e P.IVA 01744570514</t>
  </si>
  <si>
    <t>Hotel Silla di Belotti Gabriele - CF e P.IVA 05871080486</t>
  </si>
  <si>
    <t>Hotel Tenuta le Viste - Le Viste S.r.l. - CF e P.IVA 05694010488</t>
  </si>
  <si>
    <t>Antiche Torri S.A.S. di Antonelli Luca &amp; C. - CF e P.IVA 04655470484</t>
  </si>
  <si>
    <t>Benedicta S.r.l. - CF e P.IVA 05795070480</t>
  </si>
  <si>
    <t>Ristorante Boccanegra - Ange S.r.l. - CF e P.IVA 05023240483</t>
  </si>
  <si>
    <t>Ostaria della Pagliazza c/o Hotel Brunelleschi - Binfi S.p.A. - CF 03129270488</t>
  </si>
  <si>
    <t>Ristorante Buca San Giovanni - Frigest S.r.l. - CF e P.IVA 04520020480</t>
  </si>
  <si>
    <t>Ristorante Caffè Pitti - I Gori S.r.l. - CF e P.IVA 01682090517</t>
  </si>
  <si>
    <t>Francesco Vini S.r.l. - CF e P.IVA 06104300485</t>
  </si>
  <si>
    <t>Ristorante da Bobo all'acciaiolo - Slow Food Scandicci S.r.l. - CF e P.IVA 05822750484</t>
  </si>
  <si>
    <t>Ristorante da Lino - Ottorino S.r.l. - CF e P.IVA 02110370489</t>
  </si>
  <si>
    <t>Ristorante de' Bardi S.r.l. - CF e P.IVA 05187850481</t>
  </si>
  <si>
    <t>Ristorante Giglio Rosso S.N.C. - CF e P.IVA 03963820489</t>
  </si>
  <si>
    <t>Ristorante Gastone - Zulma S.r.l. - CF e P.IVA 05785830489</t>
  </si>
  <si>
    <t>Ristorante Gustavino - Perseo S.r.l. - CF e P.IVA 01176410486</t>
  </si>
  <si>
    <t>Ristorante Il Teatro di Vlad Elena Mirela - CF VLDLMR82C53Z129E</t>
  </si>
  <si>
    <t>Masseto Ristorazione S.r.l. - CF e P.IVA 06072910489</t>
  </si>
  <si>
    <t>L'Aragosta S.A.S. di Llambro Dritan &amp; C. - CF e P.IVA 05667350481</t>
  </si>
  <si>
    <t>Trattoria La Gratella S.r.l. - CF e P.IVA 05013830483</t>
  </si>
  <si>
    <t>La Martinicca di Macconi S.A.S. - CF e P.IVA 01510670480</t>
  </si>
  <si>
    <t>Ristorante La Padellaccia - Vame S.r.l. - CF e P.IVA 05495070483</t>
  </si>
  <si>
    <t>Trattoria Omero - Balboa S.r.l. - CF e P.IVA 05999450488</t>
  </si>
  <si>
    <t>Ristorante Riflessi - New Nine S.r.l. - CF e P.IVA 05485340482</t>
  </si>
  <si>
    <t>Fattoria San Michele a Torri S.r.l. - CF e P.IVA 03899450484</t>
  </si>
  <si>
    <t>Pizzeria Santa Croce - Ellemme S.r.l. - CF e P.IVA 06322910487</t>
  </si>
  <si>
    <t>Ristorante Il Cortile e La Primavera c/o Hotel Sheraton Firenze - F.G.A. S.p.A. - CF e P.IVA 04739320481</t>
  </si>
  <si>
    <t>Ristorante Il Vezzo - Logi S.A.S. - CF e P.IVA 06302100489</t>
  </si>
  <si>
    <t>Ristorante La Maremma S.r.l. - CF e P.IVA 03963450485</t>
  </si>
  <si>
    <t>Ristorante Opera - La Vela S.r.l. - CF e P.IVA 05718380487</t>
  </si>
  <si>
    <t>Florence Food Company S.r.l. - CF e P.IVA 06113710484</t>
  </si>
  <si>
    <t>Ristorante Delta Florence - A.G.P. S.p.A. - CF e P.IVA 00908850480</t>
  </si>
  <si>
    <t>Hotel Cellai di Francesco Cavallo - CF CVLFNC58P24D612M</t>
  </si>
  <si>
    <t>Ristorante Trattoria La Carabaccia - Caporale Hotels S.r.l. - CF  e P.IVA 03596850481</t>
  </si>
  <si>
    <t>Ristorante Coccodrillo - Albergo Croce di Malta S.r.l. - CF e P.IPA 00393130489</t>
  </si>
  <si>
    <t>Caffè Ricasoli - Cosimo Bartoli S.r.l. - CF e P.IVA 01217970480</t>
  </si>
  <si>
    <t>Hotel Tornabuoni Beacci S.r.l. - CF e P.IVA 01539530483</t>
  </si>
  <si>
    <t>Ristorante Tenuta Le Viste - le Viste S.r.l. - CF e P.IVA 05694010488</t>
  </si>
  <si>
    <t>Hosteria di Mosciano di Caporali Roberto e C. S.A.S. - CF CPRRRT74D05D612H</t>
  </si>
  <si>
    <t>Mediterraneo della Montecarlo S.p.A. Immobiliare - CF e P.IVA 00434210480</t>
  </si>
  <si>
    <t>Ristorante Red Garter - Società Mete S.r.l. - CF e P.IVA 05784410481</t>
  </si>
  <si>
    <t>Hotel Touring Florence S.r.l. - CF e P.IVA 01941000463</t>
  </si>
  <si>
    <t>Hotel Palazzo Guadagni - Residenza S. Spirito di Budini Gattai Ferdinando - CF BDNFDN51E13G552E</t>
  </si>
  <si>
    <t>Cooperativa Sociale Zoe S.C.A.R.L. - CF  e P.IVA 04544560487</t>
  </si>
  <si>
    <t>19/02/2014 - 18/02/2014</t>
  </si>
  <si>
    <t>Itech srl - CF e P.IVA 05350170485</t>
  </si>
  <si>
    <t>Cobra Estintori S.n.c. di Antonelli A. &amp; Poggi E. - CF e P.IVA 06188830480</t>
  </si>
  <si>
    <t>Bagnetti S.r.l. - CF e P.IVA 04002141002</t>
  </si>
  <si>
    <t>Line System Automation S.r.l. - CF e P.IVA 04566131217</t>
  </si>
  <si>
    <t>Telecom Italia S.p.A. - CF e P.IVA 00488410010</t>
  </si>
  <si>
    <t>Igeam S.r.l. - CF e P.IVA 05111821004</t>
  </si>
  <si>
    <t>Enova S.r.l. - CF e P.IVA 01527510661</t>
  </si>
  <si>
    <t>TELECOM ITALIA DIGITAL SOLUTION S.p.A. -  CF 05815611008</t>
  </si>
  <si>
    <t>29/10/2014 - 31/10/2015</t>
  </si>
  <si>
    <t>Z1E0CA2E35</t>
  </si>
  <si>
    <t>Brochure anno 2014</t>
  </si>
  <si>
    <t>Affidamento diretto tramite Modus</t>
  </si>
  <si>
    <t>20/11/2014 - 15/01/2015</t>
  </si>
  <si>
    <t>Poligrafico dello Stato - CF 00399810589</t>
  </si>
  <si>
    <t>Contratti stipulati nell'anno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</si>
</sst>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&quot;€ &quot;* #,##0.00_-;&quot;-€ &quot;* #,##0.00_-;_-&quot;€ &quot;* \-??_-;_-@_-"/>
    <numFmt numFmtId="165" formatCode="_-* #,##0.00_-;\-* #,##0.00_-;_-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164" fontId="11" fillId="0" borderId="0" applyFill="0" applyBorder="0" applyAlignment="0" applyProtection="0"/>
    <xf numFmtId="165" fontId="11" fillId="0" borderId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4" fontId="3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8" fontId="13" fillId="0" borderId="1" xfId="0" applyNumberFormat="1" applyFont="1" applyFill="1" applyBorder="1" applyAlignment="1">
      <alignment horizontal="left" vertical="center"/>
    </xf>
    <xf numFmtId="8" fontId="13" fillId="0" borderId="1" xfId="0" applyNumberFormat="1" applyFont="1" applyFill="1" applyBorder="1" applyAlignment="1">
      <alignment horizontal="left" vertical="center" wrapText="1"/>
    </xf>
    <xf numFmtId="44" fontId="13" fillId="0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44" fontId="15" fillId="0" borderId="1" xfId="1" applyNumberFormat="1" applyFont="1" applyFill="1" applyBorder="1" applyAlignment="1">
      <alignment horizontal="right" vertical="center"/>
    </xf>
    <xf numFmtId="11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44" fontId="15" fillId="0" borderId="1" xfId="0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quotePrefix="1" applyFont="1" applyFill="1" applyBorder="1" applyAlignment="1">
      <alignment horizontal="left" vertical="center" wrapText="1"/>
    </xf>
    <xf numFmtId="44" fontId="15" fillId="0" borderId="1" xfId="3" applyNumberFormat="1" applyFont="1" applyFill="1" applyBorder="1" applyAlignment="1">
      <alignment horizontal="right" vertical="center"/>
    </xf>
    <xf numFmtId="14" fontId="13" fillId="0" borderId="1" xfId="2" applyNumberFormat="1" applyFont="1" applyFill="1" applyBorder="1" applyAlignment="1">
      <alignment horizontal="center" vertical="center"/>
    </xf>
    <xf numFmtId="11" fontId="13" fillId="0" borderId="1" xfId="2" applyNumberFormat="1" applyFont="1" applyFill="1" applyBorder="1" applyAlignment="1">
      <alignment horizontal="left" vertical="center"/>
    </xf>
    <xf numFmtId="44" fontId="13" fillId="0" borderId="1" xfId="2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4" fontId="13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44" fontId="16" fillId="0" borderId="1" xfId="0" applyNumberFormat="1" applyFont="1" applyFill="1" applyBorder="1" applyAlignment="1">
      <alignment horizontal="right" vertical="center" wrapText="1"/>
    </xf>
    <xf numFmtId="14" fontId="13" fillId="0" borderId="1" xfId="2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4" fontId="16" fillId="0" borderId="1" xfId="0" applyNumberFormat="1" applyFont="1" applyFill="1" applyBorder="1" applyAlignment="1">
      <alignment horizontal="right" vertical="center"/>
    </xf>
    <xf numFmtId="14" fontId="16" fillId="0" borderId="1" xfId="0" applyNumberFormat="1" applyFont="1" applyFill="1" applyBorder="1" applyAlignment="1">
      <alignment horizontal="center" vertical="center"/>
    </xf>
    <xf numFmtId="44" fontId="16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5">
    <cellStyle name="Migliaia 2" xfId="4"/>
    <cellStyle name="Normale" xfId="0" builtinId="0"/>
    <cellStyle name="Normale 2" xfId="2"/>
    <cellStyle name="Valuta" xfId="1" builtinId="4"/>
    <cellStyle name="Valuta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tabSelected="1" zoomScaleNormal="100" workbookViewId="0">
      <selection activeCell="B6" sqref="B6"/>
    </sheetView>
  </sheetViews>
  <sheetFormatPr defaultRowHeight="15.75" x14ac:dyDescent="0.25"/>
  <cols>
    <col min="1" max="1" width="4.42578125" style="1" bestFit="1" customWidth="1"/>
    <col min="2" max="2" width="14.28515625" style="7" bestFit="1" customWidth="1"/>
    <col min="3" max="3" width="22" style="1" customWidth="1"/>
    <col min="4" max="4" width="29.85546875" style="5" customWidth="1"/>
    <col min="5" max="5" width="23.5703125" style="4" customWidth="1"/>
    <col min="6" max="6" width="25.28515625" style="5" customWidth="1"/>
    <col min="7" max="7" width="23.140625" style="5" customWidth="1"/>
    <col min="8" max="8" width="16.5703125" style="6" bestFit="1" customWidth="1"/>
    <col min="9" max="9" width="24" style="8" bestFit="1" customWidth="1"/>
    <col min="10" max="10" width="17.140625" style="6" bestFit="1" customWidth="1"/>
    <col min="11" max="249" width="9.140625" style="1"/>
    <col min="250" max="250" width="3.42578125" style="1" customWidth="1"/>
    <col min="251" max="251" width="21.42578125" style="1" customWidth="1"/>
    <col min="252" max="252" width="15.140625" style="1" customWidth="1"/>
    <col min="253" max="253" width="33.85546875" style="1" customWidth="1"/>
    <col min="254" max="254" width="51.85546875" style="1" customWidth="1"/>
    <col min="255" max="255" width="30" style="1" bestFit="1" customWidth="1"/>
    <col min="256" max="256" width="30" style="1" customWidth="1"/>
    <col min="257" max="257" width="39.7109375" style="1" customWidth="1"/>
    <col min="258" max="258" width="16.5703125" style="1" bestFit="1" customWidth="1"/>
    <col min="259" max="259" width="23.85546875" style="1" bestFit="1" customWidth="1"/>
    <col min="260" max="260" width="17" style="1" customWidth="1"/>
    <col min="261" max="261" width="16.28515625" style="1" bestFit="1" customWidth="1"/>
    <col min="262" max="263" width="14.85546875" style="1" bestFit="1" customWidth="1"/>
    <col min="264" max="264" width="13.5703125" style="1" bestFit="1" customWidth="1"/>
    <col min="265" max="505" width="9.140625" style="1"/>
    <col min="506" max="506" width="3.42578125" style="1" customWidth="1"/>
    <col min="507" max="507" width="21.42578125" style="1" customWidth="1"/>
    <col min="508" max="508" width="15.140625" style="1" customWidth="1"/>
    <col min="509" max="509" width="33.85546875" style="1" customWidth="1"/>
    <col min="510" max="510" width="51.85546875" style="1" customWidth="1"/>
    <col min="511" max="511" width="30" style="1" bestFit="1" customWidth="1"/>
    <col min="512" max="512" width="30" style="1" customWidth="1"/>
    <col min="513" max="513" width="39.7109375" style="1" customWidth="1"/>
    <col min="514" max="514" width="16.5703125" style="1" bestFit="1" customWidth="1"/>
    <col min="515" max="515" width="23.85546875" style="1" bestFit="1" customWidth="1"/>
    <col min="516" max="516" width="17" style="1" customWidth="1"/>
    <col min="517" max="517" width="16.28515625" style="1" bestFit="1" customWidth="1"/>
    <col min="518" max="519" width="14.85546875" style="1" bestFit="1" customWidth="1"/>
    <col min="520" max="520" width="13.5703125" style="1" bestFit="1" customWidth="1"/>
    <col min="521" max="761" width="9.140625" style="1"/>
    <col min="762" max="762" width="3.42578125" style="1" customWidth="1"/>
    <col min="763" max="763" width="21.42578125" style="1" customWidth="1"/>
    <col min="764" max="764" width="15.140625" style="1" customWidth="1"/>
    <col min="765" max="765" width="33.85546875" style="1" customWidth="1"/>
    <col min="766" max="766" width="51.85546875" style="1" customWidth="1"/>
    <col min="767" max="767" width="30" style="1" bestFit="1" customWidth="1"/>
    <col min="768" max="768" width="30" style="1" customWidth="1"/>
    <col min="769" max="769" width="39.7109375" style="1" customWidth="1"/>
    <col min="770" max="770" width="16.5703125" style="1" bestFit="1" customWidth="1"/>
    <col min="771" max="771" width="23.85546875" style="1" bestFit="1" customWidth="1"/>
    <col min="772" max="772" width="17" style="1" customWidth="1"/>
    <col min="773" max="773" width="16.28515625" style="1" bestFit="1" customWidth="1"/>
    <col min="774" max="775" width="14.85546875" style="1" bestFit="1" customWidth="1"/>
    <col min="776" max="776" width="13.5703125" style="1" bestFit="1" customWidth="1"/>
    <col min="777" max="1017" width="9.140625" style="1"/>
    <col min="1018" max="1018" width="3.42578125" style="1" customWidth="1"/>
    <col min="1019" max="1019" width="21.42578125" style="1" customWidth="1"/>
    <col min="1020" max="1020" width="15.140625" style="1" customWidth="1"/>
    <col min="1021" max="1021" width="33.85546875" style="1" customWidth="1"/>
    <col min="1022" max="1022" width="51.85546875" style="1" customWidth="1"/>
    <col min="1023" max="1023" width="30" style="1" bestFit="1" customWidth="1"/>
    <col min="1024" max="1024" width="30" style="1" customWidth="1"/>
    <col min="1025" max="1025" width="39.7109375" style="1" customWidth="1"/>
    <col min="1026" max="1026" width="16.5703125" style="1" bestFit="1" customWidth="1"/>
    <col min="1027" max="1027" width="23.85546875" style="1" bestFit="1" customWidth="1"/>
    <col min="1028" max="1028" width="17" style="1" customWidth="1"/>
    <col min="1029" max="1029" width="16.28515625" style="1" bestFit="1" customWidth="1"/>
    <col min="1030" max="1031" width="14.85546875" style="1" bestFit="1" customWidth="1"/>
    <col min="1032" max="1032" width="13.5703125" style="1" bestFit="1" customWidth="1"/>
    <col min="1033" max="1273" width="9.140625" style="1"/>
    <col min="1274" max="1274" width="3.42578125" style="1" customWidth="1"/>
    <col min="1275" max="1275" width="21.42578125" style="1" customWidth="1"/>
    <col min="1276" max="1276" width="15.140625" style="1" customWidth="1"/>
    <col min="1277" max="1277" width="33.85546875" style="1" customWidth="1"/>
    <col min="1278" max="1278" width="51.85546875" style="1" customWidth="1"/>
    <col min="1279" max="1279" width="30" style="1" bestFit="1" customWidth="1"/>
    <col min="1280" max="1280" width="30" style="1" customWidth="1"/>
    <col min="1281" max="1281" width="39.7109375" style="1" customWidth="1"/>
    <col min="1282" max="1282" width="16.5703125" style="1" bestFit="1" customWidth="1"/>
    <col min="1283" max="1283" width="23.85546875" style="1" bestFit="1" customWidth="1"/>
    <col min="1284" max="1284" width="17" style="1" customWidth="1"/>
    <col min="1285" max="1285" width="16.28515625" style="1" bestFit="1" customWidth="1"/>
    <col min="1286" max="1287" width="14.85546875" style="1" bestFit="1" customWidth="1"/>
    <col min="1288" max="1288" width="13.5703125" style="1" bestFit="1" customWidth="1"/>
    <col min="1289" max="1529" width="9.140625" style="1"/>
    <col min="1530" max="1530" width="3.42578125" style="1" customWidth="1"/>
    <col min="1531" max="1531" width="21.42578125" style="1" customWidth="1"/>
    <col min="1532" max="1532" width="15.140625" style="1" customWidth="1"/>
    <col min="1533" max="1533" width="33.85546875" style="1" customWidth="1"/>
    <col min="1534" max="1534" width="51.85546875" style="1" customWidth="1"/>
    <col min="1535" max="1535" width="30" style="1" bestFit="1" customWidth="1"/>
    <col min="1536" max="1536" width="30" style="1" customWidth="1"/>
    <col min="1537" max="1537" width="39.7109375" style="1" customWidth="1"/>
    <col min="1538" max="1538" width="16.5703125" style="1" bestFit="1" customWidth="1"/>
    <col min="1539" max="1539" width="23.85546875" style="1" bestFit="1" customWidth="1"/>
    <col min="1540" max="1540" width="17" style="1" customWidth="1"/>
    <col min="1541" max="1541" width="16.28515625" style="1" bestFit="1" customWidth="1"/>
    <col min="1542" max="1543" width="14.85546875" style="1" bestFit="1" customWidth="1"/>
    <col min="1544" max="1544" width="13.5703125" style="1" bestFit="1" customWidth="1"/>
    <col min="1545" max="1785" width="9.140625" style="1"/>
    <col min="1786" max="1786" width="3.42578125" style="1" customWidth="1"/>
    <col min="1787" max="1787" width="21.42578125" style="1" customWidth="1"/>
    <col min="1788" max="1788" width="15.140625" style="1" customWidth="1"/>
    <col min="1789" max="1789" width="33.85546875" style="1" customWidth="1"/>
    <col min="1790" max="1790" width="51.85546875" style="1" customWidth="1"/>
    <col min="1791" max="1791" width="30" style="1" bestFit="1" customWidth="1"/>
    <col min="1792" max="1792" width="30" style="1" customWidth="1"/>
    <col min="1793" max="1793" width="39.7109375" style="1" customWidth="1"/>
    <col min="1794" max="1794" width="16.5703125" style="1" bestFit="1" customWidth="1"/>
    <col min="1795" max="1795" width="23.85546875" style="1" bestFit="1" customWidth="1"/>
    <col min="1796" max="1796" width="17" style="1" customWidth="1"/>
    <col min="1797" max="1797" width="16.28515625" style="1" bestFit="1" customWidth="1"/>
    <col min="1798" max="1799" width="14.85546875" style="1" bestFit="1" customWidth="1"/>
    <col min="1800" max="1800" width="13.5703125" style="1" bestFit="1" customWidth="1"/>
    <col min="1801" max="2041" width="9.140625" style="1"/>
    <col min="2042" max="2042" width="3.42578125" style="1" customWidth="1"/>
    <col min="2043" max="2043" width="21.42578125" style="1" customWidth="1"/>
    <col min="2044" max="2044" width="15.140625" style="1" customWidth="1"/>
    <col min="2045" max="2045" width="33.85546875" style="1" customWidth="1"/>
    <col min="2046" max="2046" width="51.85546875" style="1" customWidth="1"/>
    <col min="2047" max="2047" width="30" style="1" bestFit="1" customWidth="1"/>
    <col min="2048" max="2048" width="30" style="1" customWidth="1"/>
    <col min="2049" max="2049" width="39.7109375" style="1" customWidth="1"/>
    <col min="2050" max="2050" width="16.5703125" style="1" bestFit="1" customWidth="1"/>
    <col min="2051" max="2051" width="23.85546875" style="1" bestFit="1" customWidth="1"/>
    <col min="2052" max="2052" width="17" style="1" customWidth="1"/>
    <col min="2053" max="2053" width="16.28515625" style="1" bestFit="1" customWidth="1"/>
    <col min="2054" max="2055" width="14.85546875" style="1" bestFit="1" customWidth="1"/>
    <col min="2056" max="2056" width="13.5703125" style="1" bestFit="1" customWidth="1"/>
    <col min="2057" max="2297" width="9.140625" style="1"/>
    <col min="2298" max="2298" width="3.42578125" style="1" customWidth="1"/>
    <col min="2299" max="2299" width="21.42578125" style="1" customWidth="1"/>
    <col min="2300" max="2300" width="15.140625" style="1" customWidth="1"/>
    <col min="2301" max="2301" width="33.85546875" style="1" customWidth="1"/>
    <col min="2302" max="2302" width="51.85546875" style="1" customWidth="1"/>
    <col min="2303" max="2303" width="30" style="1" bestFit="1" customWidth="1"/>
    <col min="2304" max="2304" width="30" style="1" customWidth="1"/>
    <col min="2305" max="2305" width="39.7109375" style="1" customWidth="1"/>
    <col min="2306" max="2306" width="16.5703125" style="1" bestFit="1" customWidth="1"/>
    <col min="2307" max="2307" width="23.85546875" style="1" bestFit="1" customWidth="1"/>
    <col min="2308" max="2308" width="17" style="1" customWidth="1"/>
    <col min="2309" max="2309" width="16.28515625" style="1" bestFit="1" customWidth="1"/>
    <col min="2310" max="2311" width="14.85546875" style="1" bestFit="1" customWidth="1"/>
    <col min="2312" max="2312" width="13.5703125" style="1" bestFit="1" customWidth="1"/>
    <col min="2313" max="2553" width="9.140625" style="1"/>
    <col min="2554" max="2554" width="3.42578125" style="1" customWidth="1"/>
    <col min="2555" max="2555" width="21.42578125" style="1" customWidth="1"/>
    <col min="2556" max="2556" width="15.140625" style="1" customWidth="1"/>
    <col min="2557" max="2557" width="33.85546875" style="1" customWidth="1"/>
    <col min="2558" max="2558" width="51.85546875" style="1" customWidth="1"/>
    <col min="2559" max="2559" width="30" style="1" bestFit="1" customWidth="1"/>
    <col min="2560" max="2560" width="30" style="1" customWidth="1"/>
    <col min="2561" max="2561" width="39.7109375" style="1" customWidth="1"/>
    <col min="2562" max="2562" width="16.5703125" style="1" bestFit="1" customWidth="1"/>
    <col min="2563" max="2563" width="23.85546875" style="1" bestFit="1" customWidth="1"/>
    <col min="2564" max="2564" width="17" style="1" customWidth="1"/>
    <col min="2565" max="2565" width="16.28515625" style="1" bestFit="1" customWidth="1"/>
    <col min="2566" max="2567" width="14.85546875" style="1" bestFit="1" customWidth="1"/>
    <col min="2568" max="2568" width="13.5703125" style="1" bestFit="1" customWidth="1"/>
    <col min="2569" max="2809" width="9.140625" style="1"/>
    <col min="2810" max="2810" width="3.42578125" style="1" customWidth="1"/>
    <col min="2811" max="2811" width="21.42578125" style="1" customWidth="1"/>
    <col min="2812" max="2812" width="15.140625" style="1" customWidth="1"/>
    <col min="2813" max="2813" width="33.85546875" style="1" customWidth="1"/>
    <col min="2814" max="2814" width="51.85546875" style="1" customWidth="1"/>
    <col min="2815" max="2815" width="30" style="1" bestFit="1" customWidth="1"/>
    <col min="2816" max="2816" width="30" style="1" customWidth="1"/>
    <col min="2817" max="2817" width="39.7109375" style="1" customWidth="1"/>
    <col min="2818" max="2818" width="16.5703125" style="1" bestFit="1" customWidth="1"/>
    <col min="2819" max="2819" width="23.85546875" style="1" bestFit="1" customWidth="1"/>
    <col min="2820" max="2820" width="17" style="1" customWidth="1"/>
    <col min="2821" max="2821" width="16.28515625" style="1" bestFit="1" customWidth="1"/>
    <col min="2822" max="2823" width="14.85546875" style="1" bestFit="1" customWidth="1"/>
    <col min="2824" max="2824" width="13.5703125" style="1" bestFit="1" customWidth="1"/>
    <col min="2825" max="3065" width="9.140625" style="1"/>
    <col min="3066" max="3066" width="3.42578125" style="1" customWidth="1"/>
    <col min="3067" max="3067" width="21.42578125" style="1" customWidth="1"/>
    <col min="3068" max="3068" width="15.140625" style="1" customWidth="1"/>
    <col min="3069" max="3069" width="33.85546875" style="1" customWidth="1"/>
    <col min="3070" max="3070" width="51.85546875" style="1" customWidth="1"/>
    <col min="3071" max="3071" width="30" style="1" bestFit="1" customWidth="1"/>
    <col min="3072" max="3072" width="30" style="1" customWidth="1"/>
    <col min="3073" max="3073" width="39.7109375" style="1" customWidth="1"/>
    <col min="3074" max="3074" width="16.5703125" style="1" bestFit="1" customWidth="1"/>
    <col min="3075" max="3075" width="23.85546875" style="1" bestFit="1" customWidth="1"/>
    <col min="3076" max="3076" width="17" style="1" customWidth="1"/>
    <col min="3077" max="3077" width="16.28515625" style="1" bestFit="1" customWidth="1"/>
    <col min="3078" max="3079" width="14.85546875" style="1" bestFit="1" customWidth="1"/>
    <col min="3080" max="3080" width="13.5703125" style="1" bestFit="1" customWidth="1"/>
    <col min="3081" max="3321" width="9.140625" style="1"/>
    <col min="3322" max="3322" width="3.42578125" style="1" customWidth="1"/>
    <col min="3323" max="3323" width="21.42578125" style="1" customWidth="1"/>
    <col min="3324" max="3324" width="15.140625" style="1" customWidth="1"/>
    <col min="3325" max="3325" width="33.85546875" style="1" customWidth="1"/>
    <col min="3326" max="3326" width="51.85546875" style="1" customWidth="1"/>
    <col min="3327" max="3327" width="30" style="1" bestFit="1" customWidth="1"/>
    <col min="3328" max="3328" width="30" style="1" customWidth="1"/>
    <col min="3329" max="3329" width="39.7109375" style="1" customWidth="1"/>
    <col min="3330" max="3330" width="16.5703125" style="1" bestFit="1" customWidth="1"/>
    <col min="3331" max="3331" width="23.85546875" style="1" bestFit="1" customWidth="1"/>
    <col min="3332" max="3332" width="17" style="1" customWidth="1"/>
    <col min="3333" max="3333" width="16.28515625" style="1" bestFit="1" customWidth="1"/>
    <col min="3334" max="3335" width="14.85546875" style="1" bestFit="1" customWidth="1"/>
    <col min="3336" max="3336" width="13.5703125" style="1" bestFit="1" customWidth="1"/>
    <col min="3337" max="3577" width="9.140625" style="1"/>
    <col min="3578" max="3578" width="3.42578125" style="1" customWidth="1"/>
    <col min="3579" max="3579" width="21.42578125" style="1" customWidth="1"/>
    <col min="3580" max="3580" width="15.140625" style="1" customWidth="1"/>
    <col min="3581" max="3581" width="33.85546875" style="1" customWidth="1"/>
    <col min="3582" max="3582" width="51.85546875" style="1" customWidth="1"/>
    <col min="3583" max="3583" width="30" style="1" bestFit="1" customWidth="1"/>
    <col min="3584" max="3584" width="30" style="1" customWidth="1"/>
    <col min="3585" max="3585" width="39.7109375" style="1" customWidth="1"/>
    <col min="3586" max="3586" width="16.5703125" style="1" bestFit="1" customWidth="1"/>
    <col min="3587" max="3587" width="23.85546875" style="1" bestFit="1" customWidth="1"/>
    <col min="3588" max="3588" width="17" style="1" customWidth="1"/>
    <col min="3589" max="3589" width="16.28515625" style="1" bestFit="1" customWidth="1"/>
    <col min="3590" max="3591" width="14.85546875" style="1" bestFit="1" customWidth="1"/>
    <col min="3592" max="3592" width="13.5703125" style="1" bestFit="1" customWidth="1"/>
    <col min="3593" max="3833" width="9.140625" style="1"/>
    <col min="3834" max="3834" width="3.42578125" style="1" customWidth="1"/>
    <col min="3835" max="3835" width="21.42578125" style="1" customWidth="1"/>
    <col min="3836" max="3836" width="15.140625" style="1" customWidth="1"/>
    <col min="3837" max="3837" width="33.85546875" style="1" customWidth="1"/>
    <col min="3838" max="3838" width="51.85546875" style="1" customWidth="1"/>
    <col min="3839" max="3839" width="30" style="1" bestFit="1" customWidth="1"/>
    <col min="3840" max="3840" width="30" style="1" customWidth="1"/>
    <col min="3841" max="3841" width="39.7109375" style="1" customWidth="1"/>
    <col min="3842" max="3842" width="16.5703125" style="1" bestFit="1" customWidth="1"/>
    <col min="3843" max="3843" width="23.85546875" style="1" bestFit="1" customWidth="1"/>
    <col min="3844" max="3844" width="17" style="1" customWidth="1"/>
    <col min="3845" max="3845" width="16.28515625" style="1" bestFit="1" customWidth="1"/>
    <col min="3846" max="3847" width="14.85546875" style="1" bestFit="1" customWidth="1"/>
    <col min="3848" max="3848" width="13.5703125" style="1" bestFit="1" customWidth="1"/>
    <col min="3849" max="4089" width="9.140625" style="1"/>
    <col min="4090" max="4090" width="3.42578125" style="1" customWidth="1"/>
    <col min="4091" max="4091" width="21.42578125" style="1" customWidth="1"/>
    <col min="4092" max="4092" width="15.140625" style="1" customWidth="1"/>
    <col min="4093" max="4093" width="33.85546875" style="1" customWidth="1"/>
    <col min="4094" max="4094" width="51.85546875" style="1" customWidth="1"/>
    <col min="4095" max="4095" width="30" style="1" bestFit="1" customWidth="1"/>
    <col min="4096" max="4096" width="30" style="1" customWidth="1"/>
    <col min="4097" max="4097" width="39.7109375" style="1" customWidth="1"/>
    <col min="4098" max="4098" width="16.5703125" style="1" bestFit="1" customWidth="1"/>
    <col min="4099" max="4099" width="23.85546875" style="1" bestFit="1" customWidth="1"/>
    <col min="4100" max="4100" width="17" style="1" customWidth="1"/>
    <col min="4101" max="4101" width="16.28515625" style="1" bestFit="1" customWidth="1"/>
    <col min="4102" max="4103" width="14.85546875" style="1" bestFit="1" customWidth="1"/>
    <col min="4104" max="4104" width="13.5703125" style="1" bestFit="1" customWidth="1"/>
    <col min="4105" max="4345" width="9.140625" style="1"/>
    <col min="4346" max="4346" width="3.42578125" style="1" customWidth="1"/>
    <col min="4347" max="4347" width="21.42578125" style="1" customWidth="1"/>
    <col min="4348" max="4348" width="15.140625" style="1" customWidth="1"/>
    <col min="4349" max="4349" width="33.85546875" style="1" customWidth="1"/>
    <col min="4350" max="4350" width="51.85546875" style="1" customWidth="1"/>
    <col min="4351" max="4351" width="30" style="1" bestFit="1" customWidth="1"/>
    <col min="4352" max="4352" width="30" style="1" customWidth="1"/>
    <col min="4353" max="4353" width="39.7109375" style="1" customWidth="1"/>
    <col min="4354" max="4354" width="16.5703125" style="1" bestFit="1" customWidth="1"/>
    <col min="4355" max="4355" width="23.85546875" style="1" bestFit="1" customWidth="1"/>
    <col min="4356" max="4356" width="17" style="1" customWidth="1"/>
    <col min="4357" max="4357" width="16.28515625" style="1" bestFit="1" customWidth="1"/>
    <col min="4358" max="4359" width="14.85546875" style="1" bestFit="1" customWidth="1"/>
    <col min="4360" max="4360" width="13.5703125" style="1" bestFit="1" customWidth="1"/>
    <col min="4361" max="4601" width="9.140625" style="1"/>
    <col min="4602" max="4602" width="3.42578125" style="1" customWidth="1"/>
    <col min="4603" max="4603" width="21.42578125" style="1" customWidth="1"/>
    <col min="4604" max="4604" width="15.140625" style="1" customWidth="1"/>
    <col min="4605" max="4605" width="33.85546875" style="1" customWidth="1"/>
    <col min="4606" max="4606" width="51.85546875" style="1" customWidth="1"/>
    <col min="4607" max="4607" width="30" style="1" bestFit="1" customWidth="1"/>
    <col min="4608" max="4608" width="30" style="1" customWidth="1"/>
    <col min="4609" max="4609" width="39.7109375" style="1" customWidth="1"/>
    <col min="4610" max="4610" width="16.5703125" style="1" bestFit="1" customWidth="1"/>
    <col min="4611" max="4611" width="23.85546875" style="1" bestFit="1" customWidth="1"/>
    <col min="4612" max="4612" width="17" style="1" customWidth="1"/>
    <col min="4613" max="4613" width="16.28515625" style="1" bestFit="1" customWidth="1"/>
    <col min="4614" max="4615" width="14.85546875" style="1" bestFit="1" customWidth="1"/>
    <col min="4616" max="4616" width="13.5703125" style="1" bestFit="1" customWidth="1"/>
    <col min="4617" max="4857" width="9.140625" style="1"/>
    <col min="4858" max="4858" width="3.42578125" style="1" customWidth="1"/>
    <col min="4859" max="4859" width="21.42578125" style="1" customWidth="1"/>
    <col min="4860" max="4860" width="15.140625" style="1" customWidth="1"/>
    <col min="4861" max="4861" width="33.85546875" style="1" customWidth="1"/>
    <col min="4862" max="4862" width="51.85546875" style="1" customWidth="1"/>
    <col min="4863" max="4863" width="30" style="1" bestFit="1" customWidth="1"/>
    <col min="4864" max="4864" width="30" style="1" customWidth="1"/>
    <col min="4865" max="4865" width="39.7109375" style="1" customWidth="1"/>
    <col min="4866" max="4866" width="16.5703125" style="1" bestFit="1" customWidth="1"/>
    <col min="4867" max="4867" width="23.85546875" style="1" bestFit="1" customWidth="1"/>
    <col min="4868" max="4868" width="17" style="1" customWidth="1"/>
    <col min="4869" max="4869" width="16.28515625" style="1" bestFit="1" customWidth="1"/>
    <col min="4870" max="4871" width="14.85546875" style="1" bestFit="1" customWidth="1"/>
    <col min="4872" max="4872" width="13.5703125" style="1" bestFit="1" customWidth="1"/>
    <col min="4873" max="5113" width="9.140625" style="1"/>
    <col min="5114" max="5114" width="3.42578125" style="1" customWidth="1"/>
    <col min="5115" max="5115" width="21.42578125" style="1" customWidth="1"/>
    <col min="5116" max="5116" width="15.140625" style="1" customWidth="1"/>
    <col min="5117" max="5117" width="33.85546875" style="1" customWidth="1"/>
    <col min="5118" max="5118" width="51.85546875" style="1" customWidth="1"/>
    <col min="5119" max="5119" width="30" style="1" bestFit="1" customWidth="1"/>
    <col min="5120" max="5120" width="30" style="1" customWidth="1"/>
    <col min="5121" max="5121" width="39.7109375" style="1" customWidth="1"/>
    <col min="5122" max="5122" width="16.5703125" style="1" bestFit="1" customWidth="1"/>
    <col min="5123" max="5123" width="23.85546875" style="1" bestFit="1" customWidth="1"/>
    <col min="5124" max="5124" width="17" style="1" customWidth="1"/>
    <col min="5125" max="5125" width="16.28515625" style="1" bestFit="1" customWidth="1"/>
    <col min="5126" max="5127" width="14.85546875" style="1" bestFit="1" customWidth="1"/>
    <col min="5128" max="5128" width="13.5703125" style="1" bestFit="1" customWidth="1"/>
    <col min="5129" max="5369" width="9.140625" style="1"/>
    <col min="5370" max="5370" width="3.42578125" style="1" customWidth="1"/>
    <col min="5371" max="5371" width="21.42578125" style="1" customWidth="1"/>
    <col min="5372" max="5372" width="15.140625" style="1" customWidth="1"/>
    <col min="5373" max="5373" width="33.85546875" style="1" customWidth="1"/>
    <col min="5374" max="5374" width="51.85546875" style="1" customWidth="1"/>
    <col min="5375" max="5375" width="30" style="1" bestFit="1" customWidth="1"/>
    <col min="5376" max="5376" width="30" style="1" customWidth="1"/>
    <col min="5377" max="5377" width="39.7109375" style="1" customWidth="1"/>
    <col min="5378" max="5378" width="16.5703125" style="1" bestFit="1" customWidth="1"/>
    <col min="5379" max="5379" width="23.85546875" style="1" bestFit="1" customWidth="1"/>
    <col min="5380" max="5380" width="17" style="1" customWidth="1"/>
    <col min="5381" max="5381" width="16.28515625" style="1" bestFit="1" customWidth="1"/>
    <col min="5382" max="5383" width="14.85546875" style="1" bestFit="1" customWidth="1"/>
    <col min="5384" max="5384" width="13.5703125" style="1" bestFit="1" customWidth="1"/>
    <col min="5385" max="5625" width="9.140625" style="1"/>
    <col min="5626" max="5626" width="3.42578125" style="1" customWidth="1"/>
    <col min="5627" max="5627" width="21.42578125" style="1" customWidth="1"/>
    <col min="5628" max="5628" width="15.140625" style="1" customWidth="1"/>
    <col min="5629" max="5629" width="33.85546875" style="1" customWidth="1"/>
    <col min="5630" max="5630" width="51.85546875" style="1" customWidth="1"/>
    <col min="5631" max="5631" width="30" style="1" bestFit="1" customWidth="1"/>
    <col min="5632" max="5632" width="30" style="1" customWidth="1"/>
    <col min="5633" max="5633" width="39.7109375" style="1" customWidth="1"/>
    <col min="5634" max="5634" width="16.5703125" style="1" bestFit="1" customWidth="1"/>
    <col min="5635" max="5635" width="23.85546875" style="1" bestFit="1" customWidth="1"/>
    <col min="5636" max="5636" width="17" style="1" customWidth="1"/>
    <col min="5637" max="5637" width="16.28515625" style="1" bestFit="1" customWidth="1"/>
    <col min="5638" max="5639" width="14.85546875" style="1" bestFit="1" customWidth="1"/>
    <col min="5640" max="5640" width="13.5703125" style="1" bestFit="1" customWidth="1"/>
    <col min="5641" max="5881" width="9.140625" style="1"/>
    <col min="5882" max="5882" width="3.42578125" style="1" customWidth="1"/>
    <col min="5883" max="5883" width="21.42578125" style="1" customWidth="1"/>
    <col min="5884" max="5884" width="15.140625" style="1" customWidth="1"/>
    <col min="5885" max="5885" width="33.85546875" style="1" customWidth="1"/>
    <col min="5886" max="5886" width="51.85546875" style="1" customWidth="1"/>
    <col min="5887" max="5887" width="30" style="1" bestFit="1" customWidth="1"/>
    <col min="5888" max="5888" width="30" style="1" customWidth="1"/>
    <col min="5889" max="5889" width="39.7109375" style="1" customWidth="1"/>
    <col min="5890" max="5890" width="16.5703125" style="1" bestFit="1" customWidth="1"/>
    <col min="5891" max="5891" width="23.85546875" style="1" bestFit="1" customWidth="1"/>
    <col min="5892" max="5892" width="17" style="1" customWidth="1"/>
    <col min="5893" max="5893" width="16.28515625" style="1" bestFit="1" customWidth="1"/>
    <col min="5894" max="5895" width="14.85546875" style="1" bestFit="1" customWidth="1"/>
    <col min="5896" max="5896" width="13.5703125" style="1" bestFit="1" customWidth="1"/>
    <col min="5897" max="6137" width="9.140625" style="1"/>
    <col min="6138" max="6138" width="3.42578125" style="1" customWidth="1"/>
    <col min="6139" max="6139" width="21.42578125" style="1" customWidth="1"/>
    <col min="6140" max="6140" width="15.140625" style="1" customWidth="1"/>
    <col min="6141" max="6141" width="33.85546875" style="1" customWidth="1"/>
    <col min="6142" max="6142" width="51.85546875" style="1" customWidth="1"/>
    <col min="6143" max="6143" width="30" style="1" bestFit="1" customWidth="1"/>
    <col min="6144" max="6144" width="30" style="1" customWidth="1"/>
    <col min="6145" max="6145" width="39.7109375" style="1" customWidth="1"/>
    <col min="6146" max="6146" width="16.5703125" style="1" bestFit="1" customWidth="1"/>
    <col min="6147" max="6147" width="23.85546875" style="1" bestFit="1" customWidth="1"/>
    <col min="6148" max="6148" width="17" style="1" customWidth="1"/>
    <col min="6149" max="6149" width="16.28515625" style="1" bestFit="1" customWidth="1"/>
    <col min="6150" max="6151" width="14.85546875" style="1" bestFit="1" customWidth="1"/>
    <col min="6152" max="6152" width="13.5703125" style="1" bestFit="1" customWidth="1"/>
    <col min="6153" max="6393" width="9.140625" style="1"/>
    <col min="6394" max="6394" width="3.42578125" style="1" customWidth="1"/>
    <col min="6395" max="6395" width="21.42578125" style="1" customWidth="1"/>
    <col min="6396" max="6396" width="15.140625" style="1" customWidth="1"/>
    <col min="6397" max="6397" width="33.85546875" style="1" customWidth="1"/>
    <col min="6398" max="6398" width="51.85546875" style="1" customWidth="1"/>
    <col min="6399" max="6399" width="30" style="1" bestFit="1" customWidth="1"/>
    <col min="6400" max="6400" width="30" style="1" customWidth="1"/>
    <col min="6401" max="6401" width="39.7109375" style="1" customWidth="1"/>
    <col min="6402" max="6402" width="16.5703125" style="1" bestFit="1" customWidth="1"/>
    <col min="6403" max="6403" width="23.85546875" style="1" bestFit="1" customWidth="1"/>
    <col min="6404" max="6404" width="17" style="1" customWidth="1"/>
    <col min="6405" max="6405" width="16.28515625" style="1" bestFit="1" customWidth="1"/>
    <col min="6406" max="6407" width="14.85546875" style="1" bestFit="1" customWidth="1"/>
    <col min="6408" max="6408" width="13.5703125" style="1" bestFit="1" customWidth="1"/>
    <col min="6409" max="6649" width="9.140625" style="1"/>
    <col min="6650" max="6650" width="3.42578125" style="1" customWidth="1"/>
    <col min="6651" max="6651" width="21.42578125" style="1" customWidth="1"/>
    <col min="6652" max="6652" width="15.140625" style="1" customWidth="1"/>
    <col min="6653" max="6653" width="33.85546875" style="1" customWidth="1"/>
    <col min="6654" max="6654" width="51.85546875" style="1" customWidth="1"/>
    <col min="6655" max="6655" width="30" style="1" bestFit="1" customWidth="1"/>
    <col min="6656" max="6656" width="30" style="1" customWidth="1"/>
    <col min="6657" max="6657" width="39.7109375" style="1" customWidth="1"/>
    <col min="6658" max="6658" width="16.5703125" style="1" bestFit="1" customWidth="1"/>
    <col min="6659" max="6659" width="23.85546875" style="1" bestFit="1" customWidth="1"/>
    <col min="6660" max="6660" width="17" style="1" customWidth="1"/>
    <col min="6661" max="6661" width="16.28515625" style="1" bestFit="1" customWidth="1"/>
    <col min="6662" max="6663" width="14.85546875" style="1" bestFit="1" customWidth="1"/>
    <col min="6664" max="6664" width="13.5703125" style="1" bestFit="1" customWidth="1"/>
    <col min="6665" max="6905" width="9.140625" style="1"/>
    <col min="6906" max="6906" width="3.42578125" style="1" customWidth="1"/>
    <col min="6907" max="6907" width="21.42578125" style="1" customWidth="1"/>
    <col min="6908" max="6908" width="15.140625" style="1" customWidth="1"/>
    <col min="6909" max="6909" width="33.85546875" style="1" customWidth="1"/>
    <col min="6910" max="6910" width="51.85546875" style="1" customWidth="1"/>
    <col min="6911" max="6911" width="30" style="1" bestFit="1" customWidth="1"/>
    <col min="6912" max="6912" width="30" style="1" customWidth="1"/>
    <col min="6913" max="6913" width="39.7109375" style="1" customWidth="1"/>
    <col min="6914" max="6914" width="16.5703125" style="1" bestFit="1" customWidth="1"/>
    <col min="6915" max="6915" width="23.85546875" style="1" bestFit="1" customWidth="1"/>
    <col min="6916" max="6916" width="17" style="1" customWidth="1"/>
    <col min="6917" max="6917" width="16.28515625" style="1" bestFit="1" customWidth="1"/>
    <col min="6918" max="6919" width="14.85546875" style="1" bestFit="1" customWidth="1"/>
    <col min="6920" max="6920" width="13.5703125" style="1" bestFit="1" customWidth="1"/>
    <col min="6921" max="7161" width="9.140625" style="1"/>
    <col min="7162" max="7162" width="3.42578125" style="1" customWidth="1"/>
    <col min="7163" max="7163" width="21.42578125" style="1" customWidth="1"/>
    <col min="7164" max="7164" width="15.140625" style="1" customWidth="1"/>
    <col min="7165" max="7165" width="33.85546875" style="1" customWidth="1"/>
    <col min="7166" max="7166" width="51.85546875" style="1" customWidth="1"/>
    <col min="7167" max="7167" width="30" style="1" bestFit="1" customWidth="1"/>
    <col min="7168" max="7168" width="30" style="1" customWidth="1"/>
    <col min="7169" max="7169" width="39.7109375" style="1" customWidth="1"/>
    <col min="7170" max="7170" width="16.5703125" style="1" bestFit="1" customWidth="1"/>
    <col min="7171" max="7171" width="23.85546875" style="1" bestFit="1" customWidth="1"/>
    <col min="7172" max="7172" width="17" style="1" customWidth="1"/>
    <col min="7173" max="7173" width="16.28515625" style="1" bestFit="1" customWidth="1"/>
    <col min="7174" max="7175" width="14.85546875" style="1" bestFit="1" customWidth="1"/>
    <col min="7176" max="7176" width="13.5703125" style="1" bestFit="1" customWidth="1"/>
    <col min="7177" max="7417" width="9.140625" style="1"/>
    <col min="7418" max="7418" width="3.42578125" style="1" customWidth="1"/>
    <col min="7419" max="7419" width="21.42578125" style="1" customWidth="1"/>
    <col min="7420" max="7420" width="15.140625" style="1" customWidth="1"/>
    <col min="7421" max="7421" width="33.85546875" style="1" customWidth="1"/>
    <col min="7422" max="7422" width="51.85546875" style="1" customWidth="1"/>
    <col min="7423" max="7423" width="30" style="1" bestFit="1" customWidth="1"/>
    <col min="7424" max="7424" width="30" style="1" customWidth="1"/>
    <col min="7425" max="7425" width="39.7109375" style="1" customWidth="1"/>
    <col min="7426" max="7426" width="16.5703125" style="1" bestFit="1" customWidth="1"/>
    <col min="7427" max="7427" width="23.85546875" style="1" bestFit="1" customWidth="1"/>
    <col min="7428" max="7428" width="17" style="1" customWidth="1"/>
    <col min="7429" max="7429" width="16.28515625" style="1" bestFit="1" customWidth="1"/>
    <col min="7430" max="7431" width="14.85546875" style="1" bestFit="1" customWidth="1"/>
    <col min="7432" max="7432" width="13.5703125" style="1" bestFit="1" customWidth="1"/>
    <col min="7433" max="7673" width="9.140625" style="1"/>
    <col min="7674" max="7674" width="3.42578125" style="1" customWidth="1"/>
    <col min="7675" max="7675" width="21.42578125" style="1" customWidth="1"/>
    <col min="7676" max="7676" width="15.140625" style="1" customWidth="1"/>
    <col min="7677" max="7677" width="33.85546875" style="1" customWidth="1"/>
    <col min="7678" max="7678" width="51.85546875" style="1" customWidth="1"/>
    <col min="7679" max="7679" width="30" style="1" bestFit="1" customWidth="1"/>
    <col min="7680" max="7680" width="30" style="1" customWidth="1"/>
    <col min="7681" max="7681" width="39.7109375" style="1" customWidth="1"/>
    <col min="7682" max="7682" width="16.5703125" style="1" bestFit="1" customWidth="1"/>
    <col min="7683" max="7683" width="23.85546875" style="1" bestFit="1" customWidth="1"/>
    <col min="7684" max="7684" width="17" style="1" customWidth="1"/>
    <col min="7685" max="7685" width="16.28515625" style="1" bestFit="1" customWidth="1"/>
    <col min="7686" max="7687" width="14.85546875" style="1" bestFit="1" customWidth="1"/>
    <col min="7688" max="7688" width="13.5703125" style="1" bestFit="1" customWidth="1"/>
    <col min="7689" max="7929" width="9.140625" style="1"/>
    <col min="7930" max="7930" width="3.42578125" style="1" customWidth="1"/>
    <col min="7931" max="7931" width="21.42578125" style="1" customWidth="1"/>
    <col min="7932" max="7932" width="15.140625" style="1" customWidth="1"/>
    <col min="7933" max="7933" width="33.85546875" style="1" customWidth="1"/>
    <col min="7934" max="7934" width="51.85546875" style="1" customWidth="1"/>
    <col min="7935" max="7935" width="30" style="1" bestFit="1" customWidth="1"/>
    <col min="7936" max="7936" width="30" style="1" customWidth="1"/>
    <col min="7937" max="7937" width="39.7109375" style="1" customWidth="1"/>
    <col min="7938" max="7938" width="16.5703125" style="1" bestFit="1" customWidth="1"/>
    <col min="7939" max="7939" width="23.85546875" style="1" bestFit="1" customWidth="1"/>
    <col min="7940" max="7940" width="17" style="1" customWidth="1"/>
    <col min="7941" max="7941" width="16.28515625" style="1" bestFit="1" customWidth="1"/>
    <col min="7942" max="7943" width="14.85546875" style="1" bestFit="1" customWidth="1"/>
    <col min="7944" max="7944" width="13.5703125" style="1" bestFit="1" customWidth="1"/>
    <col min="7945" max="8185" width="9.140625" style="1"/>
    <col min="8186" max="8186" width="3.42578125" style="1" customWidth="1"/>
    <col min="8187" max="8187" width="21.42578125" style="1" customWidth="1"/>
    <col min="8188" max="8188" width="15.140625" style="1" customWidth="1"/>
    <col min="8189" max="8189" width="33.85546875" style="1" customWidth="1"/>
    <col min="8190" max="8190" width="51.85546875" style="1" customWidth="1"/>
    <col min="8191" max="8191" width="30" style="1" bestFit="1" customWidth="1"/>
    <col min="8192" max="8192" width="30" style="1" customWidth="1"/>
    <col min="8193" max="8193" width="39.7109375" style="1" customWidth="1"/>
    <col min="8194" max="8194" width="16.5703125" style="1" bestFit="1" customWidth="1"/>
    <col min="8195" max="8195" width="23.85546875" style="1" bestFit="1" customWidth="1"/>
    <col min="8196" max="8196" width="17" style="1" customWidth="1"/>
    <col min="8197" max="8197" width="16.28515625" style="1" bestFit="1" customWidth="1"/>
    <col min="8198" max="8199" width="14.85546875" style="1" bestFit="1" customWidth="1"/>
    <col min="8200" max="8200" width="13.5703125" style="1" bestFit="1" customWidth="1"/>
    <col min="8201" max="8441" width="9.140625" style="1"/>
    <col min="8442" max="8442" width="3.42578125" style="1" customWidth="1"/>
    <col min="8443" max="8443" width="21.42578125" style="1" customWidth="1"/>
    <col min="8444" max="8444" width="15.140625" style="1" customWidth="1"/>
    <col min="8445" max="8445" width="33.85546875" style="1" customWidth="1"/>
    <col min="8446" max="8446" width="51.85546875" style="1" customWidth="1"/>
    <col min="8447" max="8447" width="30" style="1" bestFit="1" customWidth="1"/>
    <col min="8448" max="8448" width="30" style="1" customWidth="1"/>
    <col min="8449" max="8449" width="39.7109375" style="1" customWidth="1"/>
    <col min="8450" max="8450" width="16.5703125" style="1" bestFit="1" customWidth="1"/>
    <col min="8451" max="8451" width="23.85546875" style="1" bestFit="1" customWidth="1"/>
    <col min="8452" max="8452" width="17" style="1" customWidth="1"/>
    <col min="8453" max="8453" width="16.28515625" style="1" bestFit="1" customWidth="1"/>
    <col min="8454" max="8455" width="14.85546875" style="1" bestFit="1" customWidth="1"/>
    <col min="8456" max="8456" width="13.5703125" style="1" bestFit="1" customWidth="1"/>
    <col min="8457" max="8697" width="9.140625" style="1"/>
    <col min="8698" max="8698" width="3.42578125" style="1" customWidth="1"/>
    <col min="8699" max="8699" width="21.42578125" style="1" customWidth="1"/>
    <col min="8700" max="8700" width="15.140625" style="1" customWidth="1"/>
    <col min="8701" max="8701" width="33.85546875" style="1" customWidth="1"/>
    <col min="8702" max="8702" width="51.85546875" style="1" customWidth="1"/>
    <col min="8703" max="8703" width="30" style="1" bestFit="1" customWidth="1"/>
    <col min="8704" max="8704" width="30" style="1" customWidth="1"/>
    <col min="8705" max="8705" width="39.7109375" style="1" customWidth="1"/>
    <col min="8706" max="8706" width="16.5703125" style="1" bestFit="1" customWidth="1"/>
    <col min="8707" max="8707" width="23.85546875" style="1" bestFit="1" customWidth="1"/>
    <col min="8708" max="8708" width="17" style="1" customWidth="1"/>
    <col min="8709" max="8709" width="16.28515625" style="1" bestFit="1" customWidth="1"/>
    <col min="8710" max="8711" width="14.85546875" style="1" bestFit="1" customWidth="1"/>
    <col min="8712" max="8712" width="13.5703125" style="1" bestFit="1" customWidth="1"/>
    <col min="8713" max="8953" width="9.140625" style="1"/>
    <col min="8954" max="8954" width="3.42578125" style="1" customWidth="1"/>
    <col min="8955" max="8955" width="21.42578125" style="1" customWidth="1"/>
    <col min="8956" max="8956" width="15.140625" style="1" customWidth="1"/>
    <col min="8957" max="8957" width="33.85546875" style="1" customWidth="1"/>
    <col min="8958" max="8958" width="51.85546875" style="1" customWidth="1"/>
    <col min="8959" max="8959" width="30" style="1" bestFit="1" customWidth="1"/>
    <col min="8960" max="8960" width="30" style="1" customWidth="1"/>
    <col min="8961" max="8961" width="39.7109375" style="1" customWidth="1"/>
    <col min="8962" max="8962" width="16.5703125" style="1" bestFit="1" customWidth="1"/>
    <col min="8963" max="8963" width="23.85546875" style="1" bestFit="1" customWidth="1"/>
    <col min="8964" max="8964" width="17" style="1" customWidth="1"/>
    <col min="8965" max="8965" width="16.28515625" style="1" bestFit="1" customWidth="1"/>
    <col min="8966" max="8967" width="14.85546875" style="1" bestFit="1" customWidth="1"/>
    <col min="8968" max="8968" width="13.5703125" style="1" bestFit="1" customWidth="1"/>
    <col min="8969" max="9209" width="9.140625" style="1"/>
    <col min="9210" max="9210" width="3.42578125" style="1" customWidth="1"/>
    <col min="9211" max="9211" width="21.42578125" style="1" customWidth="1"/>
    <col min="9212" max="9212" width="15.140625" style="1" customWidth="1"/>
    <col min="9213" max="9213" width="33.85546875" style="1" customWidth="1"/>
    <col min="9214" max="9214" width="51.85546875" style="1" customWidth="1"/>
    <col min="9215" max="9215" width="30" style="1" bestFit="1" customWidth="1"/>
    <col min="9216" max="9216" width="30" style="1" customWidth="1"/>
    <col min="9217" max="9217" width="39.7109375" style="1" customWidth="1"/>
    <col min="9218" max="9218" width="16.5703125" style="1" bestFit="1" customWidth="1"/>
    <col min="9219" max="9219" width="23.85546875" style="1" bestFit="1" customWidth="1"/>
    <col min="9220" max="9220" width="17" style="1" customWidth="1"/>
    <col min="9221" max="9221" width="16.28515625" style="1" bestFit="1" customWidth="1"/>
    <col min="9222" max="9223" width="14.85546875" style="1" bestFit="1" customWidth="1"/>
    <col min="9224" max="9224" width="13.5703125" style="1" bestFit="1" customWidth="1"/>
    <col min="9225" max="9465" width="9.140625" style="1"/>
    <col min="9466" max="9466" width="3.42578125" style="1" customWidth="1"/>
    <col min="9467" max="9467" width="21.42578125" style="1" customWidth="1"/>
    <col min="9468" max="9468" width="15.140625" style="1" customWidth="1"/>
    <col min="9469" max="9469" width="33.85546875" style="1" customWidth="1"/>
    <col min="9470" max="9470" width="51.85546875" style="1" customWidth="1"/>
    <col min="9471" max="9471" width="30" style="1" bestFit="1" customWidth="1"/>
    <col min="9472" max="9472" width="30" style="1" customWidth="1"/>
    <col min="9473" max="9473" width="39.7109375" style="1" customWidth="1"/>
    <col min="9474" max="9474" width="16.5703125" style="1" bestFit="1" customWidth="1"/>
    <col min="9475" max="9475" width="23.85546875" style="1" bestFit="1" customWidth="1"/>
    <col min="9476" max="9476" width="17" style="1" customWidth="1"/>
    <col min="9477" max="9477" width="16.28515625" style="1" bestFit="1" customWidth="1"/>
    <col min="9478" max="9479" width="14.85546875" style="1" bestFit="1" customWidth="1"/>
    <col min="9480" max="9480" width="13.5703125" style="1" bestFit="1" customWidth="1"/>
    <col min="9481" max="9721" width="9.140625" style="1"/>
    <col min="9722" max="9722" width="3.42578125" style="1" customWidth="1"/>
    <col min="9723" max="9723" width="21.42578125" style="1" customWidth="1"/>
    <col min="9724" max="9724" width="15.140625" style="1" customWidth="1"/>
    <col min="9725" max="9725" width="33.85546875" style="1" customWidth="1"/>
    <col min="9726" max="9726" width="51.85546875" style="1" customWidth="1"/>
    <col min="9727" max="9727" width="30" style="1" bestFit="1" customWidth="1"/>
    <col min="9728" max="9728" width="30" style="1" customWidth="1"/>
    <col min="9729" max="9729" width="39.7109375" style="1" customWidth="1"/>
    <col min="9730" max="9730" width="16.5703125" style="1" bestFit="1" customWidth="1"/>
    <col min="9731" max="9731" width="23.85546875" style="1" bestFit="1" customWidth="1"/>
    <col min="9732" max="9732" width="17" style="1" customWidth="1"/>
    <col min="9733" max="9733" width="16.28515625" style="1" bestFit="1" customWidth="1"/>
    <col min="9734" max="9735" width="14.85546875" style="1" bestFit="1" customWidth="1"/>
    <col min="9736" max="9736" width="13.5703125" style="1" bestFit="1" customWidth="1"/>
    <col min="9737" max="9977" width="9.140625" style="1"/>
    <col min="9978" max="9978" width="3.42578125" style="1" customWidth="1"/>
    <col min="9979" max="9979" width="21.42578125" style="1" customWidth="1"/>
    <col min="9980" max="9980" width="15.140625" style="1" customWidth="1"/>
    <col min="9981" max="9981" width="33.85546875" style="1" customWidth="1"/>
    <col min="9982" max="9982" width="51.85546875" style="1" customWidth="1"/>
    <col min="9983" max="9983" width="30" style="1" bestFit="1" customWidth="1"/>
    <col min="9984" max="9984" width="30" style="1" customWidth="1"/>
    <col min="9985" max="9985" width="39.7109375" style="1" customWidth="1"/>
    <col min="9986" max="9986" width="16.5703125" style="1" bestFit="1" customWidth="1"/>
    <col min="9987" max="9987" width="23.85546875" style="1" bestFit="1" customWidth="1"/>
    <col min="9988" max="9988" width="17" style="1" customWidth="1"/>
    <col min="9989" max="9989" width="16.28515625" style="1" bestFit="1" customWidth="1"/>
    <col min="9990" max="9991" width="14.85546875" style="1" bestFit="1" customWidth="1"/>
    <col min="9992" max="9992" width="13.5703125" style="1" bestFit="1" customWidth="1"/>
    <col min="9993" max="10233" width="9.140625" style="1"/>
    <col min="10234" max="10234" width="3.42578125" style="1" customWidth="1"/>
    <col min="10235" max="10235" width="21.42578125" style="1" customWidth="1"/>
    <col min="10236" max="10236" width="15.140625" style="1" customWidth="1"/>
    <col min="10237" max="10237" width="33.85546875" style="1" customWidth="1"/>
    <col min="10238" max="10238" width="51.85546875" style="1" customWidth="1"/>
    <col min="10239" max="10239" width="30" style="1" bestFit="1" customWidth="1"/>
    <col min="10240" max="10240" width="30" style="1" customWidth="1"/>
    <col min="10241" max="10241" width="39.7109375" style="1" customWidth="1"/>
    <col min="10242" max="10242" width="16.5703125" style="1" bestFit="1" customWidth="1"/>
    <col min="10243" max="10243" width="23.85546875" style="1" bestFit="1" customWidth="1"/>
    <col min="10244" max="10244" width="17" style="1" customWidth="1"/>
    <col min="10245" max="10245" width="16.28515625" style="1" bestFit="1" customWidth="1"/>
    <col min="10246" max="10247" width="14.85546875" style="1" bestFit="1" customWidth="1"/>
    <col min="10248" max="10248" width="13.5703125" style="1" bestFit="1" customWidth="1"/>
    <col min="10249" max="10489" width="9.140625" style="1"/>
    <col min="10490" max="10490" width="3.42578125" style="1" customWidth="1"/>
    <col min="10491" max="10491" width="21.42578125" style="1" customWidth="1"/>
    <col min="10492" max="10492" width="15.140625" style="1" customWidth="1"/>
    <col min="10493" max="10493" width="33.85546875" style="1" customWidth="1"/>
    <col min="10494" max="10494" width="51.85546875" style="1" customWidth="1"/>
    <col min="10495" max="10495" width="30" style="1" bestFit="1" customWidth="1"/>
    <col min="10496" max="10496" width="30" style="1" customWidth="1"/>
    <col min="10497" max="10497" width="39.7109375" style="1" customWidth="1"/>
    <col min="10498" max="10498" width="16.5703125" style="1" bestFit="1" customWidth="1"/>
    <col min="10499" max="10499" width="23.85546875" style="1" bestFit="1" customWidth="1"/>
    <col min="10500" max="10500" width="17" style="1" customWidth="1"/>
    <col min="10501" max="10501" width="16.28515625" style="1" bestFit="1" customWidth="1"/>
    <col min="10502" max="10503" width="14.85546875" style="1" bestFit="1" customWidth="1"/>
    <col min="10504" max="10504" width="13.5703125" style="1" bestFit="1" customWidth="1"/>
    <col min="10505" max="10745" width="9.140625" style="1"/>
    <col min="10746" max="10746" width="3.42578125" style="1" customWidth="1"/>
    <col min="10747" max="10747" width="21.42578125" style="1" customWidth="1"/>
    <col min="10748" max="10748" width="15.140625" style="1" customWidth="1"/>
    <col min="10749" max="10749" width="33.85546875" style="1" customWidth="1"/>
    <col min="10750" max="10750" width="51.85546875" style="1" customWidth="1"/>
    <col min="10751" max="10751" width="30" style="1" bestFit="1" customWidth="1"/>
    <col min="10752" max="10752" width="30" style="1" customWidth="1"/>
    <col min="10753" max="10753" width="39.7109375" style="1" customWidth="1"/>
    <col min="10754" max="10754" width="16.5703125" style="1" bestFit="1" customWidth="1"/>
    <col min="10755" max="10755" width="23.85546875" style="1" bestFit="1" customWidth="1"/>
    <col min="10756" max="10756" width="17" style="1" customWidth="1"/>
    <col min="10757" max="10757" width="16.28515625" style="1" bestFit="1" customWidth="1"/>
    <col min="10758" max="10759" width="14.85546875" style="1" bestFit="1" customWidth="1"/>
    <col min="10760" max="10760" width="13.5703125" style="1" bestFit="1" customWidth="1"/>
    <col min="10761" max="11001" width="9.140625" style="1"/>
    <col min="11002" max="11002" width="3.42578125" style="1" customWidth="1"/>
    <col min="11003" max="11003" width="21.42578125" style="1" customWidth="1"/>
    <col min="11004" max="11004" width="15.140625" style="1" customWidth="1"/>
    <col min="11005" max="11005" width="33.85546875" style="1" customWidth="1"/>
    <col min="11006" max="11006" width="51.85546875" style="1" customWidth="1"/>
    <col min="11007" max="11007" width="30" style="1" bestFit="1" customWidth="1"/>
    <col min="11008" max="11008" width="30" style="1" customWidth="1"/>
    <col min="11009" max="11009" width="39.7109375" style="1" customWidth="1"/>
    <col min="11010" max="11010" width="16.5703125" style="1" bestFit="1" customWidth="1"/>
    <col min="11011" max="11011" width="23.85546875" style="1" bestFit="1" customWidth="1"/>
    <col min="11012" max="11012" width="17" style="1" customWidth="1"/>
    <col min="11013" max="11013" width="16.28515625" style="1" bestFit="1" customWidth="1"/>
    <col min="11014" max="11015" width="14.85546875" style="1" bestFit="1" customWidth="1"/>
    <col min="11016" max="11016" width="13.5703125" style="1" bestFit="1" customWidth="1"/>
    <col min="11017" max="11257" width="9.140625" style="1"/>
    <col min="11258" max="11258" width="3.42578125" style="1" customWidth="1"/>
    <col min="11259" max="11259" width="21.42578125" style="1" customWidth="1"/>
    <col min="11260" max="11260" width="15.140625" style="1" customWidth="1"/>
    <col min="11261" max="11261" width="33.85546875" style="1" customWidth="1"/>
    <col min="11262" max="11262" width="51.85546875" style="1" customWidth="1"/>
    <col min="11263" max="11263" width="30" style="1" bestFit="1" customWidth="1"/>
    <col min="11264" max="11264" width="30" style="1" customWidth="1"/>
    <col min="11265" max="11265" width="39.7109375" style="1" customWidth="1"/>
    <col min="11266" max="11266" width="16.5703125" style="1" bestFit="1" customWidth="1"/>
    <col min="11267" max="11267" width="23.85546875" style="1" bestFit="1" customWidth="1"/>
    <col min="11268" max="11268" width="17" style="1" customWidth="1"/>
    <col min="11269" max="11269" width="16.28515625" style="1" bestFit="1" customWidth="1"/>
    <col min="11270" max="11271" width="14.85546875" style="1" bestFit="1" customWidth="1"/>
    <col min="11272" max="11272" width="13.5703125" style="1" bestFit="1" customWidth="1"/>
    <col min="11273" max="11513" width="9.140625" style="1"/>
    <col min="11514" max="11514" width="3.42578125" style="1" customWidth="1"/>
    <col min="11515" max="11515" width="21.42578125" style="1" customWidth="1"/>
    <col min="11516" max="11516" width="15.140625" style="1" customWidth="1"/>
    <col min="11517" max="11517" width="33.85546875" style="1" customWidth="1"/>
    <col min="11518" max="11518" width="51.85546875" style="1" customWidth="1"/>
    <col min="11519" max="11519" width="30" style="1" bestFit="1" customWidth="1"/>
    <col min="11520" max="11520" width="30" style="1" customWidth="1"/>
    <col min="11521" max="11521" width="39.7109375" style="1" customWidth="1"/>
    <col min="11522" max="11522" width="16.5703125" style="1" bestFit="1" customWidth="1"/>
    <col min="11523" max="11523" width="23.85546875" style="1" bestFit="1" customWidth="1"/>
    <col min="11524" max="11524" width="17" style="1" customWidth="1"/>
    <col min="11525" max="11525" width="16.28515625" style="1" bestFit="1" customWidth="1"/>
    <col min="11526" max="11527" width="14.85546875" style="1" bestFit="1" customWidth="1"/>
    <col min="11528" max="11528" width="13.5703125" style="1" bestFit="1" customWidth="1"/>
    <col min="11529" max="11769" width="9.140625" style="1"/>
    <col min="11770" max="11770" width="3.42578125" style="1" customWidth="1"/>
    <col min="11771" max="11771" width="21.42578125" style="1" customWidth="1"/>
    <col min="11772" max="11772" width="15.140625" style="1" customWidth="1"/>
    <col min="11773" max="11773" width="33.85546875" style="1" customWidth="1"/>
    <col min="11774" max="11774" width="51.85546875" style="1" customWidth="1"/>
    <col min="11775" max="11775" width="30" style="1" bestFit="1" customWidth="1"/>
    <col min="11776" max="11776" width="30" style="1" customWidth="1"/>
    <col min="11777" max="11777" width="39.7109375" style="1" customWidth="1"/>
    <col min="11778" max="11778" width="16.5703125" style="1" bestFit="1" customWidth="1"/>
    <col min="11779" max="11779" width="23.85546875" style="1" bestFit="1" customWidth="1"/>
    <col min="11780" max="11780" width="17" style="1" customWidth="1"/>
    <col min="11781" max="11781" width="16.28515625" style="1" bestFit="1" customWidth="1"/>
    <col min="11782" max="11783" width="14.85546875" style="1" bestFit="1" customWidth="1"/>
    <col min="11784" max="11784" width="13.5703125" style="1" bestFit="1" customWidth="1"/>
    <col min="11785" max="12025" width="9.140625" style="1"/>
    <col min="12026" max="12026" width="3.42578125" style="1" customWidth="1"/>
    <col min="12027" max="12027" width="21.42578125" style="1" customWidth="1"/>
    <col min="12028" max="12028" width="15.140625" style="1" customWidth="1"/>
    <col min="12029" max="12029" width="33.85546875" style="1" customWidth="1"/>
    <col min="12030" max="12030" width="51.85546875" style="1" customWidth="1"/>
    <col min="12031" max="12031" width="30" style="1" bestFit="1" customWidth="1"/>
    <col min="12032" max="12032" width="30" style="1" customWidth="1"/>
    <col min="12033" max="12033" width="39.7109375" style="1" customWidth="1"/>
    <col min="12034" max="12034" width="16.5703125" style="1" bestFit="1" customWidth="1"/>
    <col min="12035" max="12035" width="23.85546875" style="1" bestFit="1" customWidth="1"/>
    <col min="12036" max="12036" width="17" style="1" customWidth="1"/>
    <col min="12037" max="12037" width="16.28515625" style="1" bestFit="1" customWidth="1"/>
    <col min="12038" max="12039" width="14.85546875" style="1" bestFit="1" customWidth="1"/>
    <col min="12040" max="12040" width="13.5703125" style="1" bestFit="1" customWidth="1"/>
    <col min="12041" max="12281" width="9.140625" style="1"/>
    <col min="12282" max="12282" width="3.42578125" style="1" customWidth="1"/>
    <col min="12283" max="12283" width="21.42578125" style="1" customWidth="1"/>
    <col min="12284" max="12284" width="15.140625" style="1" customWidth="1"/>
    <col min="12285" max="12285" width="33.85546875" style="1" customWidth="1"/>
    <col min="12286" max="12286" width="51.85546875" style="1" customWidth="1"/>
    <col min="12287" max="12287" width="30" style="1" bestFit="1" customWidth="1"/>
    <col min="12288" max="12288" width="30" style="1" customWidth="1"/>
    <col min="12289" max="12289" width="39.7109375" style="1" customWidth="1"/>
    <col min="12290" max="12290" width="16.5703125" style="1" bestFit="1" customWidth="1"/>
    <col min="12291" max="12291" width="23.85546875" style="1" bestFit="1" customWidth="1"/>
    <col min="12292" max="12292" width="17" style="1" customWidth="1"/>
    <col min="12293" max="12293" width="16.28515625" style="1" bestFit="1" customWidth="1"/>
    <col min="12294" max="12295" width="14.85546875" style="1" bestFit="1" customWidth="1"/>
    <col min="12296" max="12296" width="13.5703125" style="1" bestFit="1" customWidth="1"/>
    <col min="12297" max="12537" width="9.140625" style="1"/>
    <col min="12538" max="12538" width="3.42578125" style="1" customWidth="1"/>
    <col min="12539" max="12539" width="21.42578125" style="1" customWidth="1"/>
    <col min="12540" max="12540" width="15.140625" style="1" customWidth="1"/>
    <col min="12541" max="12541" width="33.85546875" style="1" customWidth="1"/>
    <col min="12542" max="12542" width="51.85546875" style="1" customWidth="1"/>
    <col min="12543" max="12543" width="30" style="1" bestFit="1" customWidth="1"/>
    <col min="12544" max="12544" width="30" style="1" customWidth="1"/>
    <col min="12545" max="12545" width="39.7109375" style="1" customWidth="1"/>
    <col min="12546" max="12546" width="16.5703125" style="1" bestFit="1" customWidth="1"/>
    <col min="12547" max="12547" width="23.85546875" style="1" bestFit="1" customWidth="1"/>
    <col min="12548" max="12548" width="17" style="1" customWidth="1"/>
    <col min="12549" max="12549" width="16.28515625" style="1" bestFit="1" customWidth="1"/>
    <col min="12550" max="12551" width="14.85546875" style="1" bestFit="1" customWidth="1"/>
    <col min="12552" max="12552" width="13.5703125" style="1" bestFit="1" customWidth="1"/>
    <col min="12553" max="12793" width="9.140625" style="1"/>
    <col min="12794" max="12794" width="3.42578125" style="1" customWidth="1"/>
    <col min="12795" max="12795" width="21.42578125" style="1" customWidth="1"/>
    <col min="12796" max="12796" width="15.140625" style="1" customWidth="1"/>
    <col min="12797" max="12797" width="33.85546875" style="1" customWidth="1"/>
    <col min="12798" max="12798" width="51.85546875" style="1" customWidth="1"/>
    <col min="12799" max="12799" width="30" style="1" bestFit="1" customWidth="1"/>
    <col min="12800" max="12800" width="30" style="1" customWidth="1"/>
    <col min="12801" max="12801" width="39.7109375" style="1" customWidth="1"/>
    <col min="12802" max="12802" width="16.5703125" style="1" bestFit="1" customWidth="1"/>
    <col min="12803" max="12803" width="23.85546875" style="1" bestFit="1" customWidth="1"/>
    <col min="12804" max="12804" width="17" style="1" customWidth="1"/>
    <col min="12805" max="12805" width="16.28515625" style="1" bestFit="1" customWidth="1"/>
    <col min="12806" max="12807" width="14.85546875" style="1" bestFit="1" customWidth="1"/>
    <col min="12808" max="12808" width="13.5703125" style="1" bestFit="1" customWidth="1"/>
    <col min="12809" max="13049" width="9.140625" style="1"/>
    <col min="13050" max="13050" width="3.42578125" style="1" customWidth="1"/>
    <col min="13051" max="13051" width="21.42578125" style="1" customWidth="1"/>
    <col min="13052" max="13052" width="15.140625" style="1" customWidth="1"/>
    <col min="13053" max="13053" width="33.85546875" style="1" customWidth="1"/>
    <col min="13054" max="13054" width="51.85546875" style="1" customWidth="1"/>
    <col min="13055" max="13055" width="30" style="1" bestFit="1" customWidth="1"/>
    <col min="13056" max="13056" width="30" style="1" customWidth="1"/>
    <col min="13057" max="13057" width="39.7109375" style="1" customWidth="1"/>
    <col min="13058" max="13058" width="16.5703125" style="1" bestFit="1" customWidth="1"/>
    <col min="13059" max="13059" width="23.85546875" style="1" bestFit="1" customWidth="1"/>
    <col min="13060" max="13060" width="17" style="1" customWidth="1"/>
    <col min="13061" max="13061" width="16.28515625" style="1" bestFit="1" customWidth="1"/>
    <col min="13062" max="13063" width="14.85546875" style="1" bestFit="1" customWidth="1"/>
    <col min="13064" max="13064" width="13.5703125" style="1" bestFit="1" customWidth="1"/>
    <col min="13065" max="13305" width="9.140625" style="1"/>
    <col min="13306" max="13306" width="3.42578125" style="1" customWidth="1"/>
    <col min="13307" max="13307" width="21.42578125" style="1" customWidth="1"/>
    <col min="13308" max="13308" width="15.140625" style="1" customWidth="1"/>
    <col min="13309" max="13309" width="33.85546875" style="1" customWidth="1"/>
    <col min="13310" max="13310" width="51.85546875" style="1" customWidth="1"/>
    <col min="13311" max="13311" width="30" style="1" bestFit="1" customWidth="1"/>
    <col min="13312" max="13312" width="30" style="1" customWidth="1"/>
    <col min="13313" max="13313" width="39.7109375" style="1" customWidth="1"/>
    <col min="13314" max="13314" width="16.5703125" style="1" bestFit="1" customWidth="1"/>
    <col min="13315" max="13315" width="23.85546875" style="1" bestFit="1" customWidth="1"/>
    <col min="13316" max="13316" width="17" style="1" customWidth="1"/>
    <col min="13317" max="13317" width="16.28515625" style="1" bestFit="1" customWidth="1"/>
    <col min="13318" max="13319" width="14.85546875" style="1" bestFit="1" customWidth="1"/>
    <col min="13320" max="13320" width="13.5703125" style="1" bestFit="1" customWidth="1"/>
    <col min="13321" max="13561" width="9.140625" style="1"/>
    <col min="13562" max="13562" width="3.42578125" style="1" customWidth="1"/>
    <col min="13563" max="13563" width="21.42578125" style="1" customWidth="1"/>
    <col min="13564" max="13564" width="15.140625" style="1" customWidth="1"/>
    <col min="13565" max="13565" width="33.85546875" style="1" customWidth="1"/>
    <col min="13566" max="13566" width="51.85546875" style="1" customWidth="1"/>
    <col min="13567" max="13567" width="30" style="1" bestFit="1" customWidth="1"/>
    <col min="13568" max="13568" width="30" style="1" customWidth="1"/>
    <col min="13569" max="13569" width="39.7109375" style="1" customWidth="1"/>
    <col min="13570" max="13570" width="16.5703125" style="1" bestFit="1" customWidth="1"/>
    <col min="13571" max="13571" width="23.85546875" style="1" bestFit="1" customWidth="1"/>
    <col min="13572" max="13572" width="17" style="1" customWidth="1"/>
    <col min="13573" max="13573" width="16.28515625" style="1" bestFit="1" customWidth="1"/>
    <col min="13574" max="13575" width="14.85546875" style="1" bestFit="1" customWidth="1"/>
    <col min="13576" max="13576" width="13.5703125" style="1" bestFit="1" customWidth="1"/>
    <col min="13577" max="13817" width="9.140625" style="1"/>
    <col min="13818" max="13818" width="3.42578125" style="1" customWidth="1"/>
    <col min="13819" max="13819" width="21.42578125" style="1" customWidth="1"/>
    <col min="13820" max="13820" width="15.140625" style="1" customWidth="1"/>
    <col min="13821" max="13821" width="33.85546875" style="1" customWidth="1"/>
    <col min="13822" max="13822" width="51.85546875" style="1" customWidth="1"/>
    <col min="13823" max="13823" width="30" style="1" bestFit="1" customWidth="1"/>
    <col min="13824" max="13824" width="30" style="1" customWidth="1"/>
    <col min="13825" max="13825" width="39.7109375" style="1" customWidth="1"/>
    <col min="13826" max="13826" width="16.5703125" style="1" bestFit="1" customWidth="1"/>
    <col min="13827" max="13827" width="23.85546875" style="1" bestFit="1" customWidth="1"/>
    <col min="13828" max="13828" width="17" style="1" customWidth="1"/>
    <col min="13829" max="13829" width="16.28515625" style="1" bestFit="1" customWidth="1"/>
    <col min="13830" max="13831" width="14.85546875" style="1" bestFit="1" customWidth="1"/>
    <col min="13832" max="13832" width="13.5703125" style="1" bestFit="1" customWidth="1"/>
    <col min="13833" max="14073" width="9.140625" style="1"/>
    <col min="14074" max="14074" width="3.42578125" style="1" customWidth="1"/>
    <col min="14075" max="14075" width="21.42578125" style="1" customWidth="1"/>
    <col min="14076" max="14076" width="15.140625" style="1" customWidth="1"/>
    <col min="14077" max="14077" width="33.85546875" style="1" customWidth="1"/>
    <col min="14078" max="14078" width="51.85546875" style="1" customWidth="1"/>
    <col min="14079" max="14079" width="30" style="1" bestFit="1" customWidth="1"/>
    <col min="14080" max="14080" width="30" style="1" customWidth="1"/>
    <col min="14081" max="14081" width="39.7109375" style="1" customWidth="1"/>
    <col min="14082" max="14082" width="16.5703125" style="1" bestFit="1" customWidth="1"/>
    <col min="14083" max="14083" width="23.85546875" style="1" bestFit="1" customWidth="1"/>
    <col min="14084" max="14084" width="17" style="1" customWidth="1"/>
    <col min="14085" max="14085" width="16.28515625" style="1" bestFit="1" customWidth="1"/>
    <col min="14086" max="14087" width="14.85546875" style="1" bestFit="1" customWidth="1"/>
    <col min="14088" max="14088" width="13.5703125" style="1" bestFit="1" customWidth="1"/>
    <col min="14089" max="14329" width="9.140625" style="1"/>
    <col min="14330" max="14330" width="3.42578125" style="1" customWidth="1"/>
    <col min="14331" max="14331" width="21.42578125" style="1" customWidth="1"/>
    <col min="14332" max="14332" width="15.140625" style="1" customWidth="1"/>
    <col min="14333" max="14333" width="33.85546875" style="1" customWidth="1"/>
    <col min="14334" max="14334" width="51.85546875" style="1" customWidth="1"/>
    <col min="14335" max="14335" width="30" style="1" bestFit="1" customWidth="1"/>
    <col min="14336" max="14336" width="30" style="1" customWidth="1"/>
    <col min="14337" max="14337" width="39.7109375" style="1" customWidth="1"/>
    <col min="14338" max="14338" width="16.5703125" style="1" bestFit="1" customWidth="1"/>
    <col min="14339" max="14339" width="23.85546875" style="1" bestFit="1" customWidth="1"/>
    <col min="14340" max="14340" width="17" style="1" customWidth="1"/>
    <col min="14341" max="14341" width="16.28515625" style="1" bestFit="1" customWidth="1"/>
    <col min="14342" max="14343" width="14.85546875" style="1" bestFit="1" customWidth="1"/>
    <col min="14344" max="14344" width="13.5703125" style="1" bestFit="1" customWidth="1"/>
    <col min="14345" max="14585" width="9.140625" style="1"/>
    <col min="14586" max="14586" width="3.42578125" style="1" customWidth="1"/>
    <col min="14587" max="14587" width="21.42578125" style="1" customWidth="1"/>
    <col min="14588" max="14588" width="15.140625" style="1" customWidth="1"/>
    <col min="14589" max="14589" width="33.85546875" style="1" customWidth="1"/>
    <col min="14590" max="14590" width="51.85546875" style="1" customWidth="1"/>
    <col min="14591" max="14591" width="30" style="1" bestFit="1" customWidth="1"/>
    <col min="14592" max="14592" width="30" style="1" customWidth="1"/>
    <col min="14593" max="14593" width="39.7109375" style="1" customWidth="1"/>
    <col min="14594" max="14594" width="16.5703125" style="1" bestFit="1" customWidth="1"/>
    <col min="14595" max="14595" width="23.85546875" style="1" bestFit="1" customWidth="1"/>
    <col min="14596" max="14596" width="17" style="1" customWidth="1"/>
    <col min="14597" max="14597" width="16.28515625" style="1" bestFit="1" customWidth="1"/>
    <col min="14598" max="14599" width="14.85546875" style="1" bestFit="1" customWidth="1"/>
    <col min="14600" max="14600" width="13.5703125" style="1" bestFit="1" customWidth="1"/>
    <col min="14601" max="14841" width="9.140625" style="1"/>
    <col min="14842" max="14842" width="3.42578125" style="1" customWidth="1"/>
    <col min="14843" max="14843" width="21.42578125" style="1" customWidth="1"/>
    <col min="14844" max="14844" width="15.140625" style="1" customWidth="1"/>
    <col min="14845" max="14845" width="33.85546875" style="1" customWidth="1"/>
    <col min="14846" max="14846" width="51.85546875" style="1" customWidth="1"/>
    <col min="14847" max="14847" width="30" style="1" bestFit="1" customWidth="1"/>
    <col min="14848" max="14848" width="30" style="1" customWidth="1"/>
    <col min="14849" max="14849" width="39.7109375" style="1" customWidth="1"/>
    <col min="14850" max="14850" width="16.5703125" style="1" bestFit="1" customWidth="1"/>
    <col min="14851" max="14851" width="23.85546875" style="1" bestFit="1" customWidth="1"/>
    <col min="14852" max="14852" width="17" style="1" customWidth="1"/>
    <col min="14853" max="14853" width="16.28515625" style="1" bestFit="1" customWidth="1"/>
    <col min="14854" max="14855" width="14.85546875" style="1" bestFit="1" customWidth="1"/>
    <col min="14856" max="14856" width="13.5703125" style="1" bestFit="1" customWidth="1"/>
    <col min="14857" max="15097" width="9.140625" style="1"/>
    <col min="15098" max="15098" width="3.42578125" style="1" customWidth="1"/>
    <col min="15099" max="15099" width="21.42578125" style="1" customWidth="1"/>
    <col min="15100" max="15100" width="15.140625" style="1" customWidth="1"/>
    <col min="15101" max="15101" width="33.85546875" style="1" customWidth="1"/>
    <col min="15102" max="15102" width="51.85546875" style="1" customWidth="1"/>
    <col min="15103" max="15103" width="30" style="1" bestFit="1" customWidth="1"/>
    <col min="15104" max="15104" width="30" style="1" customWidth="1"/>
    <col min="15105" max="15105" width="39.7109375" style="1" customWidth="1"/>
    <col min="15106" max="15106" width="16.5703125" style="1" bestFit="1" customWidth="1"/>
    <col min="15107" max="15107" width="23.85546875" style="1" bestFit="1" customWidth="1"/>
    <col min="15108" max="15108" width="17" style="1" customWidth="1"/>
    <col min="15109" max="15109" width="16.28515625" style="1" bestFit="1" customWidth="1"/>
    <col min="15110" max="15111" width="14.85546875" style="1" bestFit="1" customWidth="1"/>
    <col min="15112" max="15112" width="13.5703125" style="1" bestFit="1" customWidth="1"/>
    <col min="15113" max="15353" width="9.140625" style="1"/>
    <col min="15354" max="15354" width="3.42578125" style="1" customWidth="1"/>
    <col min="15355" max="15355" width="21.42578125" style="1" customWidth="1"/>
    <col min="15356" max="15356" width="15.140625" style="1" customWidth="1"/>
    <col min="15357" max="15357" width="33.85546875" style="1" customWidth="1"/>
    <col min="15358" max="15358" width="51.85546875" style="1" customWidth="1"/>
    <col min="15359" max="15359" width="30" style="1" bestFit="1" customWidth="1"/>
    <col min="15360" max="15360" width="30" style="1" customWidth="1"/>
    <col min="15361" max="15361" width="39.7109375" style="1" customWidth="1"/>
    <col min="15362" max="15362" width="16.5703125" style="1" bestFit="1" customWidth="1"/>
    <col min="15363" max="15363" width="23.85546875" style="1" bestFit="1" customWidth="1"/>
    <col min="15364" max="15364" width="17" style="1" customWidth="1"/>
    <col min="15365" max="15365" width="16.28515625" style="1" bestFit="1" customWidth="1"/>
    <col min="15366" max="15367" width="14.85546875" style="1" bestFit="1" customWidth="1"/>
    <col min="15368" max="15368" width="13.5703125" style="1" bestFit="1" customWidth="1"/>
    <col min="15369" max="15609" width="9.140625" style="1"/>
    <col min="15610" max="15610" width="3.42578125" style="1" customWidth="1"/>
    <col min="15611" max="15611" width="21.42578125" style="1" customWidth="1"/>
    <col min="15612" max="15612" width="15.140625" style="1" customWidth="1"/>
    <col min="15613" max="15613" width="33.85546875" style="1" customWidth="1"/>
    <col min="15614" max="15614" width="51.85546875" style="1" customWidth="1"/>
    <col min="15615" max="15615" width="30" style="1" bestFit="1" customWidth="1"/>
    <col min="15616" max="15616" width="30" style="1" customWidth="1"/>
    <col min="15617" max="15617" width="39.7109375" style="1" customWidth="1"/>
    <col min="15618" max="15618" width="16.5703125" style="1" bestFit="1" customWidth="1"/>
    <col min="15619" max="15619" width="23.85546875" style="1" bestFit="1" customWidth="1"/>
    <col min="15620" max="15620" width="17" style="1" customWidth="1"/>
    <col min="15621" max="15621" width="16.28515625" style="1" bestFit="1" customWidth="1"/>
    <col min="15622" max="15623" width="14.85546875" style="1" bestFit="1" customWidth="1"/>
    <col min="15624" max="15624" width="13.5703125" style="1" bestFit="1" customWidth="1"/>
    <col min="15625" max="15865" width="9.140625" style="1"/>
    <col min="15866" max="15866" width="3.42578125" style="1" customWidth="1"/>
    <col min="15867" max="15867" width="21.42578125" style="1" customWidth="1"/>
    <col min="15868" max="15868" width="15.140625" style="1" customWidth="1"/>
    <col min="15869" max="15869" width="33.85546875" style="1" customWidth="1"/>
    <col min="15870" max="15870" width="51.85546875" style="1" customWidth="1"/>
    <col min="15871" max="15871" width="30" style="1" bestFit="1" customWidth="1"/>
    <col min="15872" max="15872" width="30" style="1" customWidth="1"/>
    <col min="15873" max="15873" width="39.7109375" style="1" customWidth="1"/>
    <col min="15874" max="15874" width="16.5703125" style="1" bestFit="1" customWidth="1"/>
    <col min="15875" max="15875" width="23.85546875" style="1" bestFit="1" customWidth="1"/>
    <col min="15876" max="15876" width="17" style="1" customWidth="1"/>
    <col min="15877" max="15877" width="16.28515625" style="1" bestFit="1" customWidth="1"/>
    <col min="15878" max="15879" width="14.85546875" style="1" bestFit="1" customWidth="1"/>
    <col min="15880" max="15880" width="13.5703125" style="1" bestFit="1" customWidth="1"/>
    <col min="15881" max="16121" width="9.140625" style="1"/>
    <col min="16122" max="16122" width="3.42578125" style="1" customWidth="1"/>
    <col min="16123" max="16123" width="21.42578125" style="1" customWidth="1"/>
    <col min="16124" max="16124" width="15.140625" style="1" customWidth="1"/>
    <col min="16125" max="16125" width="33.85546875" style="1" customWidth="1"/>
    <col min="16126" max="16126" width="51.85546875" style="1" customWidth="1"/>
    <col min="16127" max="16127" width="30" style="1" bestFit="1" customWidth="1"/>
    <col min="16128" max="16128" width="30" style="1" customWidth="1"/>
    <col min="16129" max="16129" width="39.7109375" style="1" customWidth="1"/>
    <col min="16130" max="16130" width="16.5703125" style="1" bestFit="1" customWidth="1"/>
    <col min="16131" max="16131" width="23.85546875" style="1" bestFit="1" customWidth="1"/>
    <col min="16132" max="16132" width="17" style="1" customWidth="1"/>
    <col min="16133" max="16133" width="16.28515625" style="1" bestFit="1" customWidth="1"/>
    <col min="16134" max="16135" width="14.85546875" style="1" bestFit="1" customWidth="1"/>
    <col min="16136" max="16136" width="13.5703125" style="1" bestFit="1" customWidth="1"/>
    <col min="16137" max="16384" width="9.140625" style="1"/>
  </cols>
  <sheetData>
    <row r="1" spans="1:10" ht="22.5" x14ac:dyDescent="0.25">
      <c r="A1" s="54" t="s">
        <v>125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s="2" customFormat="1" x14ac:dyDescent="0.2">
      <c r="A2" s="51" t="s">
        <v>19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s="3" customFormat="1" ht="18.75" x14ac:dyDescent="0.3">
      <c r="A3" s="48" t="s">
        <v>20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s="3" customFormat="1" ht="18.75" x14ac:dyDescent="0.3">
      <c r="A4" s="57" t="s">
        <v>502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s="5" customFormat="1" ht="47.25" x14ac:dyDescent="0.25">
      <c r="A5" s="9" t="s">
        <v>21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">
        <v>6</v>
      </c>
      <c r="I5" s="11" t="s">
        <v>7</v>
      </c>
      <c r="J5" s="10" t="s">
        <v>8</v>
      </c>
    </row>
    <row r="6" spans="1:10" s="12" customFormat="1" ht="45" x14ac:dyDescent="0.25">
      <c r="A6" s="13">
        <v>1</v>
      </c>
      <c r="B6" s="14" t="s">
        <v>126</v>
      </c>
      <c r="C6" s="15" t="s">
        <v>9</v>
      </c>
      <c r="D6" s="16" t="s">
        <v>127</v>
      </c>
      <c r="E6" s="14" t="s">
        <v>128</v>
      </c>
      <c r="F6" s="17"/>
      <c r="G6" s="18" t="s">
        <v>244</v>
      </c>
      <c r="H6" s="19">
        <v>2920</v>
      </c>
      <c r="I6" s="20" t="s">
        <v>267</v>
      </c>
      <c r="J6" s="21">
        <v>2920</v>
      </c>
    </row>
    <row r="7" spans="1:10" s="12" customFormat="1" ht="45" x14ac:dyDescent="0.25">
      <c r="A7" s="13">
        <v>2</v>
      </c>
      <c r="B7" s="22" t="s">
        <v>129</v>
      </c>
      <c r="C7" s="15" t="s">
        <v>9</v>
      </c>
      <c r="D7" s="15" t="s">
        <v>130</v>
      </c>
      <c r="E7" s="15" t="s">
        <v>14</v>
      </c>
      <c r="F7" s="15"/>
      <c r="G7" s="15" t="s">
        <v>221</v>
      </c>
      <c r="H7" s="19">
        <v>1254430</v>
      </c>
      <c r="I7" s="20" t="s">
        <v>268</v>
      </c>
      <c r="J7" s="21">
        <v>1094370.2</v>
      </c>
    </row>
    <row r="8" spans="1:10" s="12" customFormat="1" ht="45" x14ac:dyDescent="0.25">
      <c r="A8" s="13">
        <v>3</v>
      </c>
      <c r="B8" s="14" t="s">
        <v>131</v>
      </c>
      <c r="C8" s="15" t="s">
        <v>9</v>
      </c>
      <c r="D8" s="15" t="s">
        <v>132</v>
      </c>
      <c r="E8" s="15" t="s">
        <v>11</v>
      </c>
      <c r="F8" s="15"/>
      <c r="G8" s="23" t="s">
        <v>225</v>
      </c>
      <c r="H8" s="21">
        <v>170</v>
      </c>
      <c r="I8" s="20">
        <v>41648</v>
      </c>
      <c r="J8" s="21">
        <v>170</v>
      </c>
    </row>
    <row r="9" spans="1:10" s="12" customFormat="1" ht="60" x14ac:dyDescent="0.25">
      <c r="A9" s="13">
        <v>4</v>
      </c>
      <c r="B9" s="14" t="s">
        <v>133</v>
      </c>
      <c r="C9" s="15" t="s">
        <v>9</v>
      </c>
      <c r="D9" s="16" t="s">
        <v>134</v>
      </c>
      <c r="E9" s="14" t="s">
        <v>128</v>
      </c>
      <c r="F9" s="17"/>
      <c r="G9" s="18" t="s">
        <v>245</v>
      </c>
      <c r="H9" s="19">
        <v>3400</v>
      </c>
      <c r="I9" s="20" t="s">
        <v>269</v>
      </c>
      <c r="J9" s="21">
        <v>3400</v>
      </c>
    </row>
    <row r="10" spans="1:10" s="12" customFormat="1" ht="75" x14ac:dyDescent="0.25">
      <c r="A10" s="13">
        <v>5</v>
      </c>
      <c r="B10" s="14" t="s">
        <v>135</v>
      </c>
      <c r="C10" s="15" t="s">
        <v>9</v>
      </c>
      <c r="D10" s="15" t="s">
        <v>136</v>
      </c>
      <c r="E10" s="15" t="s">
        <v>10</v>
      </c>
      <c r="F10" s="24" t="s">
        <v>137</v>
      </c>
      <c r="G10" s="23" t="s">
        <v>242</v>
      </c>
      <c r="H10" s="21">
        <v>450</v>
      </c>
      <c r="I10" s="20" t="s">
        <v>269</v>
      </c>
      <c r="J10" s="21">
        <v>450</v>
      </c>
    </row>
    <row r="11" spans="1:10" s="12" customFormat="1" ht="45" x14ac:dyDescent="0.25">
      <c r="A11" s="13">
        <v>6</v>
      </c>
      <c r="B11" s="14" t="s">
        <v>138</v>
      </c>
      <c r="C11" s="15" t="s">
        <v>9</v>
      </c>
      <c r="D11" s="16" t="s">
        <v>139</v>
      </c>
      <c r="E11" s="14" t="s">
        <v>128</v>
      </c>
      <c r="F11" s="17" t="s">
        <v>140</v>
      </c>
      <c r="G11" s="18" t="s">
        <v>246</v>
      </c>
      <c r="H11" s="19">
        <v>300</v>
      </c>
      <c r="I11" s="20" t="s">
        <v>270</v>
      </c>
      <c r="J11" s="21">
        <v>300</v>
      </c>
    </row>
    <row r="12" spans="1:10" s="12" customFormat="1" ht="60" x14ac:dyDescent="0.25">
      <c r="A12" s="13">
        <v>7</v>
      </c>
      <c r="B12" s="14" t="s">
        <v>141</v>
      </c>
      <c r="C12" s="15" t="s">
        <v>9</v>
      </c>
      <c r="D12" s="16" t="s">
        <v>142</v>
      </c>
      <c r="E12" s="14" t="s">
        <v>128</v>
      </c>
      <c r="F12" s="17"/>
      <c r="G12" s="18" t="s">
        <v>247</v>
      </c>
      <c r="H12" s="19">
        <v>1465</v>
      </c>
      <c r="I12" s="20" t="s">
        <v>271</v>
      </c>
      <c r="J12" s="21">
        <v>1465</v>
      </c>
    </row>
    <row r="13" spans="1:10" s="12" customFormat="1" ht="45" x14ac:dyDescent="0.25">
      <c r="A13" s="13">
        <v>8</v>
      </c>
      <c r="B13" s="14" t="s">
        <v>143</v>
      </c>
      <c r="C13" s="15" t="s">
        <v>9</v>
      </c>
      <c r="D13" s="15" t="s">
        <v>144</v>
      </c>
      <c r="E13" s="15" t="s">
        <v>11</v>
      </c>
      <c r="F13" s="15"/>
      <c r="G13" s="23" t="s">
        <v>225</v>
      </c>
      <c r="H13" s="21">
        <v>290</v>
      </c>
      <c r="I13" s="20" t="s">
        <v>272</v>
      </c>
      <c r="J13" s="21">
        <v>290</v>
      </c>
    </row>
    <row r="14" spans="1:10" s="12" customFormat="1" ht="45" x14ac:dyDescent="0.25">
      <c r="A14" s="13">
        <v>9</v>
      </c>
      <c r="B14" s="14" t="s">
        <v>145</v>
      </c>
      <c r="C14" s="15" t="s">
        <v>9</v>
      </c>
      <c r="D14" s="16" t="s">
        <v>274</v>
      </c>
      <c r="E14" s="14" t="s">
        <v>128</v>
      </c>
      <c r="F14" s="17"/>
      <c r="G14" s="18" t="s">
        <v>486</v>
      </c>
      <c r="H14" s="19">
        <v>630</v>
      </c>
      <c r="I14" s="20" t="s">
        <v>273</v>
      </c>
      <c r="J14" s="21">
        <v>630</v>
      </c>
    </row>
    <row r="15" spans="1:10" s="12" customFormat="1" ht="60" x14ac:dyDescent="0.25">
      <c r="A15" s="13">
        <v>10</v>
      </c>
      <c r="B15" s="14" t="s">
        <v>146</v>
      </c>
      <c r="C15" s="15" t="s">
        <v>9</v>
      </c>
      <c r="D15" s="16" t="s">
        <v>134</v>
      </c>
      <c r="E15" s="14" t="s">
        <v>128</v>
      </c>
      <c r="F15" s="17"/>
      <c r="G15" s="18" t="s">
        <v>245</v>
      </c>
      <c r="H15" s="19">
        <v>3400</v>
      </c>
      <c r="I15" s="20" t="s">
        <v>275</v>
      </c>
      <c r="J15" s="21">
        <v>3400</v>
      </c>
    </row>
    <row r="16" spans="1:10" s="12" customFormat="1" ht="75" x14ac:dyDescent="0.25">
      <c r="A16" s="13">
        <v>11</v>
      </c>
      <c r="B16" s="14" t="s">
        <v>147</v>
      </c>
      <c r="C16" s="15" t="s">
        <v>9</v>
      </c>
      <c r="D16" s="15" t="s">
        <v>148</v>
      </c>
      <c r="E16" s="15" t="s">
        <v>10</v>
      </c>
      <c r="F16" s="24" t="s">
        <v>149</v>
      </c>
      <c r="G16" s="15" t="s">
        <v>242</v>
      </c>
      <c r="H16" s="21">
        <v>1350</v>
      </c>
      <c r="I16" s="20" t="s">
        <v>276</v>
      </c>
      <c r="J16" s="21">
        <v>1350</v>
      </c>
    </row>
    <row r="17" spans="1:10" s="12" customFormat="1" ht="45" x14ac:dyDescent="0.25">
      <c r="A17" s="13">
        <v>12</v>
      </c>
      <c r="B17" s="25" t="s">
        <v>150</v>
      </c>
      <c r="C17" s="15" t="s">
        <v>9</v>
      </c>
      <c r="D17" s="15" t="s">
        <v>151</v>
      </c>
      <c r="E17" s="15" t="s">
        <v>13</v>
      </c>
      <c r="F17" s="15"/>
      <c r="G17" s="15" t="s">
        <v>236</v>
      </c>
      <c r="H17" s="19">
        <v>240</v>
      </c>
      <c r="I17" s="20">
        <v>41710</v>
      </c>
      <c r="J17" s="21">
        <v>240</v>
      </c>
    </row>
    <row r="18" spans="1:10" s="12" customFormat="1" ht="45" x14ac:dyDescent="0.25">
      <c r="A18" s="13">
        <v>13</v>
      </c>
      <c r="B18" s="25" t="s">
        <v>152</v>
      </c>
      <c r="C18" s="15" t="s">
        <v>9</v>
      </c>
      <c r="D18" s="15" t="s">
        <v>153</v>
      </c>
      <c r="E18" s="15" t="s">
        <v>13</v>
      </c>
      <c r="F18" s="15"/>
      <c r="G18" s="15" t="s">
        <v>237</v>
      </c>
      <c r="H18" s="19">
        <v>450</v>
      </c>
      <c r="I18" s="20">
        <v>41710</v>
      </c>
      <c r="J18" s="21">
        <v>450</v>
      </c>
    </row>
    <row r="19" spans="1:10" s="12" customFormat="1" ht="60" x14ac:dyDescent="0.25">
      <c r="A19" s="13">
        <v>14</v>
      </c>
      <c r="B19" s="14" t="s">
        <v>154</v>
      </c>
      <c r="C19" s="15" t="s">
        <v>9</v>
      </c>
      <c r="D19" s="16" t="s">
        <v>155</v>
      </c>
      <c r="E19" s="14" t="s">
        <v>128</v>
      </c>
      <c r="F19" s="17"/>
      <c r="G19" s="18" t="s">
        <v>245</v>
      </c>
      <c r="H19" s="19">
        <v>7920</v>
      </c>
      <c r="I19" s="20">
        <v>41737</v>
      </c>
      <c r="J19" s="21">
        <v>7920</v>
      </c>
    </row>
    <row r="20" spans="1:10" s="12" customFormat="1" ht="45" x14ac:dyDescent="0.25">
      <c r="A20" s="13">
        <v>15</v>
      </c>
      <c r="B20" s="25" t="s">
        <v>156</v>
      </c>
      <c r="C20" s="15" t="s">
        <v>9</v>
      </c>
      <c r="D20" s="15" t="s">
        <v>157</v>
      </c>
      <c r="E20" s="15" t="s">
        <v>12</v>
      </c>
      <c r="F20" s="15"/>
      <c r="G20" s="15" t="s">
        <v>235</v>
      </c>
      <c r="H20" s="19">
        <v>450</v>
      </c>
      <c r="I20" s="20">
        <v>41738</v>
      </c>
      <c r="J20" s="21">
        <v>450</v>
      </c>
    </row>
    <row r="21" spans="1:10" s="12" customFormat="1" ht="60" x14ac:dyDescent="0.25">
      <c r="A21" s="13">
        <v>16</v>
      </c>
      <c r="B21" s="26" t="s">
        <v>158</v>
      </c>
      <c r="C21" s="15" t="s">
        <v>9</v>
      </c>
      <c r="D21" s="27" t="s">
        <v>159</v>
      </c>
      <c r="E21" s="27" t="s">
        <v>128</v>
      </c>
      <c r="F21" s="27"/>
      <c r="G21" s="27" t="s">
        <v>222</v>
      </c>
      <c r="H21" s="28">
        <v>400</v>
      </c>
      <c r="I21" s="29" t="s">
        <v>277</v>
      </c>
      <c r="J21" s="21">
        <v>400</v>
      </c>
    </row>
    <row r="22" spans="1:10" s="12" customFormat="1" ht="45" x14ac:dyDescent="0.25">
      <c r="A22" s="13">
        <v>17</v>
      </c>
      <c r="B22" s="14" t="s">
        <v>160</v>
      </c>
      <c r="C22" s="15" t="s">
        <v>9</v>
      </c>
      <c r="D22" s="16" t="s">
        <v>278</v>
      </c>
      <c r="E22" s="14" t="s">
        <v>128</v>
      </c>
      <c r="F22" s="17"/>
      <c r="G22" s="18" t="s">
        <v>258</v>
      </c>
      <c r="H22" s="19">
        <v>3096</v>
      </c>
      <c r="I22" s="20" t="s">
        <v>279</v>
      </c>
      <c r="J22" s="21"/>
    </row>
    <row r="23" spans="1:10" s="12" customFormat="1" ht="45" x14ac:dyDescent="0.25">
      <c r="A23" s="13">
        <v>18</v>
      </c>
      <c r="B23" s="30" t="s">
        <v>161</v>
      </c>
      <c r="C23" s="15" t="s">
        <v>9</v>
      </c>
      <c r="D23" s="31" t="s">
        <v>281</v>
      </c>
      <c r="E23" s="31" t="s">
        <v>10</v>
      </c>
      <c r="F23" s="32" t="s">
        <v>284</v>
      </c>
      <c r="G23" s="31" t="s">
        <v>248</v>
      </c>
      <c r="H23" s="33">
        <v>800</v>
      </c>
      <c r="I23" s="34">
        <v>41780</v>
      </c>
      <c r="J23" s="21">
        <v>800</v>
      </c>
    </row>
    <row r="24" spans="1:10" s="12" customFormat="1" ht="60" x14ac:dyDescent="0.25">
      <c r="A24" s="13">
        <v>19</v>
      </c>
      <c r="B24" s="14" t="s">
        <v>162</v>
      </c>
      <c r="C24" s="15" t="s">
        <v>9</v>
      </c>
      <c r="D24" s="15" t="s">
        <v>163</v>
      </c>
      <c r="E24" s="15" t="s">
        <v>11</v>
      </c>
      <c r="F24" s="15"/>
      <c r="G24" s="15" t="s">
        <v>222</v>
      </c>
      <c r="H24" s="19">
        <v>400</v>
      </c>
      <c r="I24" s="20" t="s">
        <v>280</v>
      </c>
      <c r="J24" s="21">
        <v>400</v>
      </c>
    </row>
    <row r="25" spans="1:10" s="12" customFormat="1" ht="135" x14ac:dyDescent="0.25">
      <c r="A25" s="13">
        <v>20</v>
      </c>
      <c r="B25" s="14" t="s">
        <v>164</v>
      </c>
      <c r="C25" s="15" t="s">
        <v>9</v>
      </c>
      <c r="D25" s="15" t="s">
        <v>282</v>
      </c>
      <c r="E25" s="31" t="s">
        <v>10</v>
      </c>
      <c r="F25" s="24" t="s">
        <v>285</v>
      </c>
      <c r="G25" s="15" t="s">
        <v>249</v>
      </c>
      <c r="H25" s="19">
        <v>115038.71</v>
      </c>
      <c r="I25" s="20" t="s">
        <v>283</v>
      </c>
      <c r="J25" s="21">
        <v>50400</v>
      </c>
    </row>
    <row r="26" spans="1:10" s="12" customFormat="1" ht="60" x14ac:dyDescent="0.25">
      <c r="A26" s="13">
        <v>21</v>
      </c>
      <c r="B26" s="14" t="s">
        <v>238</v>
      </c>
      <c r="C26" s="15" t="s">
        <v>9</v>
      </c>
      <c r="D26" s="15" t="s">
        <v>239</v>
      </c>
      <c r="E26" s="15" t="s">
        <v>240</v>
      </c>
      <c r="F26" s="15"/>
      <c r="G26" s="15" t="s">
        <v>241</v>
      </c>
      <c r="H26" s="19">
        <v>1683</v>
      </c>
      <c r="I26" s="20" t="s">
        <v>286</v>
      </c>
      <c r="J26" s="21"/>
    </row>
    <row r="27" spans="1:10" s="12" customFormat="1" ht="45" x14ac:dyDescent="0.25">
      <c r="A27" s="13">
        <v>22</v>
      </c>
      <c r="B27" s="14" t="s">
        <v>165</v>
      </c>
      <c r="C27" s="15" t="s">
        <v>9</v>
      </c>
      <c r="D27" s="15" t="s">
        <v>166</v>
      </c>
      <c r="E27" s="15" t="s">
        <v>240</v>
      </c>
      <c r="F27" s="15"/>
      <c r="G27" s="15" t="s">
        <v>227</v>
      </c>
      <c r="H27" s="19">
        <v>290</v>
      </c>
      <c r="I27" s="20" t="s">
        <v>287</v>
      </c>
      <c r="J27" s="21">
        <v>290</v>
      </c>
    </row>
    <row r="28" spans="1:10" s="12" customFormat="1" ht="45" x14ac:dyDescent="0.25">
      <c r="A28" s="13">
        <v>23</v>
      </c>
      <c r="B28" s="14" t="s">
        <v>167</v>
      </c>
      <c r="C28" s="15" t="s">
        <v>9</v>
      </c>
      <c r="D28" s="16" t="s">
        <v>168</v>
      </c>
      <c r="E28" s="15" t="s">
        <v>240</v>
      </c>
      <c r="F28" s="17"/>
      <c r="G28" s="18" t="s">
        <v>250</v>
      </c>
      <c r="H28" s="19">
        <v>5180</v>
      </c>
      <c r="I28" s="20" t="s">
        <v>289</v>
      </c>
      <c r="J28" s="21">
        <v>5180</v>
      </c>
    </row>
    <row r="29" spans="1:10" s="12" customFormat="1" ht="45" x14ac:dyDescent="0.25">
      <c r="A29" s="13">
        <v>24</v>
      </c>
      <c r="B29" s="35" t="s">
        <v>169</v>
      </c>
      <c r="C29" s="15" t="s">
        <v>9</v>
      </c>
      <c r="D29" s="31" t="s">
        <v>170</v>
      </c>
      <c r="E29" s="15" t="s">
        <v>240</v>
      </c>
      <c r="F29" s="31"/>
      <c r="G29" s="31" t="s">
        <v>251</v>
      </c>
      <c r="H29" s="36">
        <v>344</v>
      </c>
      <c r="I29" s="34" t="s">
        <v>288</v>
      </c>
      <c r="J29" s="21">
        <v>344</v>
      </c>
    </row>
    <row r="30" spans="1:10" s="12" customFormat="1" ht="45" x14ac:dyDescent="0.25">
      <c r="A30" s="13">
        <v>25</v>
      </c>
      <c r="B30" s="14" t="s">
        <v>171</v>
      </c>
      <c r="C30" s="15" t="s">
        <v>9</v>
      </c>
      <c r="D30" s="16" t="s">
        <v>172</v>
      </c>
      <c r="E30" s="15" t="s">
        <v>240</v>
      </c>
      <c r="F30" s="17"/>
      <c r="G30" s="18" t="s">
        <v>245</v>
      </c>
      <c r="H30" s="19">
        <v>3700</v>
      </c>
      <c r="I30" s="20" t="s">
        <v>290</v>
      </c>
      <c r="J30" s="21">
        <v>3700</v>
      </c>
    </row>
    <row r="31" spans="1:10" s="12" customFormat="1" ht="45" x14ac:dyDescent="0.25">
      <c r="A31" s="13">
        <v>26</v>
      </c>
      <c r="B31" s="14" t="s">
        <v>173</v>
      </c>
      <c r="C31" s="15" t="s">
        <v>9</v>
      </c>
      <c r="D31" s="15" t="s">
        <v>174</v>
      </c>
      <c r="E31" s="15" t="s">
        <v>240</v>
      </c>
      <c r="F31" s="15"/>
      <c r="G31" s="15" t="s">
        <v>252</v>
      </c>
      <c r="H31" s="19">
        <v>20</v>
      </c>
      <c r="I31" s="20">
        <v>41900</v>
      </c>
      <c r="J31" s="21">
        <v>20</v>
      </c>
    </row>
    <row r="32" spans="1:10" s="12" customFormat="1" ht="45" x14ac:dyDescent="0.25">
      <c r="A32" s="13">
        <v>27</v>
      </c>
      <c r="B32" s="14" t="s">
        <v>175</v>
      </c>
      <c r="C32" s="15" t="s">
        <v>9</v>
      </c>
      <c r="D32" s="15" t="s">
        <v>291</v>
      </c>
      <c r="E32" s="15" t="s">
        <v>240</v>
      </c>
      <c r="F32" s="15"/>
      <c r="G32" s="15" t="s">
        <v>253</v>
      </c>
      <c r="H32" s="19">
        <v>1900</v>
      </c>
      <c r="I32" s="20" t="s">
        <v>292</v>
      </c>
      <c r="J32" s="21">
        <v>1900</v>
      </c>
    </row>
    <row r="33" spans="1:10" s="12" customFormat="1" ht="45" x14ac:dyDescent="0.25">
      <c r="A33" s="13">
        <v>28</v>
      </c>
      <c r="B33" s="22" t="s">
        <v>176</v>
      </c>
      <c r="C33" s="15" t="s">
        <v>9</v>
      </c>
      <c r="D33" s="15" t="s">
        <v>177</v>
      </c>
      <c r="E33" s="15" t="s">
        <v>12</v>
      </c>
      <c r="F33" s="15"/>
      <c r="G33" s="15" t="s">
        <v>235</v>
      </c>
      <c r="H33" s="19">
        <v>450</v>
      </c>
      <c r="I33" s="20">
        <v>41941</v>
      </c>
      <c r="J33" s="21">
        <v>450</v>
      </c>
    </row>
    <row r="34" spans="1:10" s="12" customFormat="1" ht="45" x14ac:dyDescent="0.25">
      <c r="A34" s="13">
        <v>29</v>
      </c>
      <c r="B34" s="35" t="s">
        <v>178</v>
      </c>
      <c r="C34" s="15" t="s">
        <v>9</v>
      </c>
      <c r="D34" s="31" t="s">
        <v>179</v>
      </c>
      <c r="E34" s="31" t="s">
        <v>293</v>
      </c>
      <c r="F34" s="31"/>
      <c r="G34" s="31" t="s">
        <v>492</v>
      </c>
      <c r="H34" s="36">
        <v>306</v>
      </c>
      <c r="I34" s="34">
        <v>41942</v>
      </c>
      <c r="J34" s="21"/>
    </row>
    <row r="35" spans="1:10" s="12" customFormat="1" ht="60" x14ac:dyDescent="0.25">
      <c r="A35" s="13">
        <v>30</v>
      </c>
      <c r="B35" s="14" t="s">
        <v>180</v>
      </c>
      <c r="C35" s="15" t="s">
        <v>9</v>
      </c>
      <c r="D35" s="15" t="s">
        <v>181</v>
      </c>
      <c r="E35" s="15" t="s">
        <v>240</v>
      </c>
      <c r="F35" s="15"/>
      <c r="G35" s="15" t="s">
        <v>222</v>
      </c>
      <c r="H35" s="19">
        <v>2450</v>
      </c>
      <c r="I35" s="20" t="s">
        <v>294</v>
      </c>
      <c r="J35" s="21">
        <v>2450</v>
      </c>
    </row>
    <row r="36" spans="1:10" s="12" customFormat="1" ht="75" x14ac:dyDescent="0.25">
      <c r="A36" s="13">
        <v>31</v>
      </c>
      <c r="B36" s="14" t="s">
        <v>182</v>
      </c>
      <c r="C36" s="15" t="s">
        <v>9</v>
      </c>
      <c r="D36" s="15" t="s">
        <v>231</v>
      </c>
      <c r="E36" s="15" t="s">
        <v>10</v>
      </c>
      <c r="F36" s="24" t="s">
        <v>232</v>
      </c>
      <c r="G36" s="15" t="s">
        <v>230</v>
      </c>
      <c r="H36" s="19">
        <v>700</v>
      </c>
      <c r="I36" s="20" t="s">
        <v>295</v>
      </c>
      <c r="J36" s="21">
        <v>700</v>
      </c>
    </row>
    <row r="37" spans="1:10" s="12" customFormat="1" ht="75" x14ac:dyDescent="0.25">
      <c r="A37" s="13">
        <v>32</v>
      </c>
      <c r="B37" s="14" t="s">
        <v>183</v>
      </c>
      <c r="C37" s="15" t="s">
        <v>9</v>
      </c>
      <c r="D37" s="15" t="s">
        <v>229</v>
      </c>
      <c r="E37" s="15" t="s">
        <v>240</v>
      </c>
      <c r="F37" s="15"/>
      <c r="G37" s="15" t="s">
        <v>228</v>
      </c>
      <c r="H37" s="19">
        <f>139.34+459.01</f>
        <v>598.35</v>
      </c>
      <c r="I37" s="20" t="s">
        <v>296</v>
      </c>
      <c r="J37" s="21">
        <v>598.35</v>
      </c>
    </row>
    <row r="38" spans="1:10" s="12" customFormat="1" ht="195" x14ac:dyDescent="0.25">
      <c r="A38" s="13">
        <v>33</v>
      </c>
      <c r="B38" s="14" t="s">
        <v>184</v>
      </c>
      <c r="C38" s="15" t="s">
        <v>9</v>
      </c>
      <c r="D38" s="15" t="s">
        <v>185</v>
      </c>
      <c r="E38" s="15" t="s">
        <v>10</v>
      </c>
      <c r="F38" s="24" t="s">
        <v>217</v>
      </c>
      <c r="G38" s="15" t="s">
        <v>218</v>
      </c>
      <c r="H38" s="19">
        <v>1410</v>
      </c>
      <c r="I38" s="20" t="s">
        <v>297</v>
      </c>
      <c r="J38" s="21"/>
    </row>
    <row r="39" spans="1:10" s="12" customFormat="1" ht="60" x14ac:dyDescent="0.25">
      <c r="A39" s="13">
        <v>34</v>
      </c>
      <c r="B39" s="14" t="s">
        <v>186</v>
      </c>
      <c r="C39" s="15" t="s">
        <v>9</v>
      </c>
      <c r="D39" s="37" t="s">
        <v>187</v>
      </c>
      <c r="E39" s="15" t="s">
        <v>11</v>
      </c>
      <c r="F39" s="15" t="s">
        <v>188</v>
      </c>
      <c r="G39" s="15" t="s">
        <v>224</v>
      </c>
      <c r="H39" s="19">
        <f>2200+1600</f>
        <v>3800</v>
      </c>
      <c r="I39" s="20" t="s">
        <v>297</v>
      </c>
      <c r="J39" s="21">
        <v>3800</v>
      </c>
    </row>
    <row r="40" spans="1:10" s="12" customFormat="1" ht="60" x14ac:dyDescent="0.25">
      <c r="A40" s="13">
        <v>35</v>
      </c>
      <c r="B40" s="14" t="s">
        <v>189</v>
      </c>
      <c r="C40" s="15" t="s">
        <v>9</v>
      </c>
      <c r="D40" s="37" t="s">
        <v>190</v>
      </c>
      <c r="E40" s="15" t="s">
        <v>11</v>
      </c>
      <c r="F40" s="15" t="s">
        <v>188</v>
      </c>
      <c r="G40" s="15" t="s">
        <v>226</v>
      </c>
      <c r="H40" s="19">
        <f>900/1.2</f>
        <v>750</v>
      </c>
      <c r="I40" s="20" t="s">
        <v>297</v>
      </c>
      <c r="J40" s="21">
        <v>750</v>
      </c>
    </row>
    <row r="41" spans="1:10" s="12" customFormat="1" ht="210" x14ac:dyDescent="0.25">
      <c r="A41" s="13">
        <v>36</v>
      </c>
      <c r="B41" s="37" t="s">
        <v>191</v>
      </c>
      <c r="C41" s="15" t="s">
        <v>9</v>
      </c>
      <c r="D41" s="15" t="s">
        <v>299</v>
      </c>
      <c r="E41" s="15" t="s">
        <v>11</v>
      </c>
      <c r="F41" s="15"/>
      <c r="G41" s="24" t="s">
        <v>259</v>
      </c>
      <c r="H41" s="19">
        <f>(545.45*4)+327.27+212.73+545.45+993.18+343.64+205.45+(24*4)</f>
        <v>4905.5200000000004</v>
      </c>
      <c r="I41" s="20" t="s">
        <v>298</v>
      </c>
      <c r="J41" s="21">
        <v>4905.5200000000004</v>
      </c>
    </row>
    <row r="42" spans="1:10" s="12" customFormat="1" ht="45" x14ac:dyDescent="0.25">
      <c r="A42" s="13">
        <v>37</v>
      </c>
      <c r="B42" s="14" t="s">
        <v>192</v>
      </c>
      <c r="C42" s="15" t="s">
        <v>9</v>
      </c>
      <c r="D42" s="15" t="s">
        <v>193</v>
      </c>
      <c r="E42" s="15" t="s">
        <v>240</v>
      </c>
      <c r="F42" s="15" t="s">
        <v>194</v>
      </c>
      <c r="G42" s="15" t="s">
        <v>223</v>
      </c>
      <c r="H42" s="19">
        <v>100</v>
      </c>
      <c r="I42" s="20" t="s">
        <v>300</v>
      </c>
      <c r="J42" s="21"/>
    </row>
    <row r="43" spans="1:10" s="12" customFormat="1" ht="45" x14ac:dyDescent="0.25">
      <c r="A43" s="13">
        <v>38</v>
      </c>
      <c r="B43" s="14" t="s">
        <v>195</v>
      </c>
      <c r="C43" s="15" t="s">
        <v>9</v>
      </c>
      <c r="D43" s="15" t="s">
        <v>196</v>
      </c>
      <c r="E43" s="15" t="s">
        <v>240</v>
      </c>
      <c r="F43" s="15"/>
      <c r="G43" s="15" t="s">
        <v>257</v>
      </c>
      <c r="H43" s="19">
        <v>8000</v>
      </c>
      <c r="I43" s="20" t="s">
        <v>301</v>
      </c>
      <c r="J43" s="21"/>
    </row>
    <row r="44" spans="1:10" s="12" customFormat="1" ht="45" x14ac:dyDescent="0.25">
      <c r="A44" s="13">
        <v>39</v>
      </c>
      <c r="B44" s="14" t="s">
        <v>197</v>
      </c>
      <c r="C44" s="15" t="s">
        <v>9</v>
      </c>
      <c r="D44" s="15" t="s">
        <v>198</v>
      </c>
      <c r="E44" s="15" t="s">
        <v>240</v>
      </c>
      <c r="F44" s="15"/>
      <c r="G44" s="15" t="s">
        <v>220</v>
      </c>
      <c r="H44" s="19">
        <v>1980</v>
      </c>
      <c r="I44" s="20" t="s">
        <v>302</v>
      </c>
      <c r="J44" s="21"/>
    </row>
    <row r="45" spans="1:10" s="12" customFormat="1" ht="60" x14ac:dyDescent="0.25">
      <c r="A45" s="13">
        <v>40</v>
      </c>
      <c r="B45" s="14" t="s">
        <v>199</v>
      </c>
      <c r="C45" s="15" t="s">
        <v>9</v>
      </c>
      <c r="D45" s="15" t="s">
        <v>215</v>
      </c>
      <c r="E45" s="15" t="s">
        <v>303</v>
      </c>
      <c r="F45" s="15"/>
      <c r="G45" s="15" t="s">
        <v>495</v>
      </c>
      <c r="H45" s="19">
        <v>16324.4</v>
      </c>
      <c r="I45" s="20" t="s">
        <v>313</v>
      </c>
      <c r="J45" s="38"/>
    </row>
    <row r="46" spans="1:10" s="12" customFormat="1" ht="45" x14ac:dyDescent="0.25">
      <c r="A46" s="13">
        <v>41</v>
      </c>
      <c r="B46" s="14" t="s">
        <v>200</v>
      </c>
      <c r="C46" s="15" t="s">
        <v>9</v>
      </c>
      <c r="D46" s="15" t="s">
        <v>201</v>
      </c>
      <c r="E46" s="15" t="s">
        <v>240</v>
      </c>
      <c r="F46" s="15"/>
      <c r="G46" s="15" t="s">
        <v>243</v>
      </c>
      <c r="H46" s="19">
        <v>200000</v>
      </c>
      <c r="I46" s="20" t="s">
        <v>304</v>
      </c>
      <c r="J46" s="21"/>
    </row>
    <row r="47" spans="1:10" s="12" customFormat="1" ht="135" x14ac:dyDescent="0.25">
      <c r="A47" s="13">
        <v>42</v>
      </c>
      <c r="B47" s="14" t="s">
        <v>202</v>
      </c>
      <c r="C47" s="15" t="s">
        <v>9</v>
      </c>
      <c r="D47" s="15" t="s">
        <v>203</v>
      </c>
      <c r="E47" s="15" t="s">
        <v>10</v>
      </c>
      <c r="F47" s="24" t="s">
        <v>305</v>
      </c>
      <c r="G47" s="15" t="s">
        <v>219</v>
      </c>
      <c r="H47" s="19">
        <v>171288</v>
      </c>
      <c r="I47" s="20" t="s">
        <v>306</v>
      </c>
      <c r="J47" s="21"/>
    </row>
    <row r="48" spans="1:10" s="12" customFormat="1" ht="45" x14ac:dyDescent="0.25">
      <c r="A48" s="13">
        <v>43</v>
      </c>
      <c r="B48" s="14" t="s">
        <v>204</v>
      </c>
      <c r="C48" s="15" t="s">
        <v>9</v>
      </c>
      <c r="D48" s="16" t="s">
        <v>307</v>
      </c>
      <c r="E48" s="15" t="s">
        <v>12</v>
      </c>
      <c r="F48" s="17"/>
      <c r="G48" s="18" t="s">
        <v>255</v>
      </c>
      <c r="H48" s="19">
        <v>97000</v>
      </c>
      <c r="I48" s="20" t="s">
        <v>306</v>
      </c>
      <c r="J48" s="21"/>
    </row>
    <row r="49" spans="1:10" s="12" customFormat="1" ht="45" x14ac:dyDescent="0.25">
      <c r="A49" s="13">
        <v>44</v>
      </c>
      <c r="B49" s="14" t="s">
        <v>205</v>
      </c>
      <c r="C49" s="15" t="s">
        <v>9</v>
      </c>
      <c r="D49" s="16" t="s">
        <v>206</v>
      </c>
      <c r="E49" s="15" t="s">
        <v>12</v>
      </c>
      <c r="F49" s="17"/>
      <c r="G49" s="18" t="s">
        <v>254</v>
      </c>
      <c r="H49" s="19">
        <v>35000</v>
      </c>
      <c r="I49" s="20" t="s">
        <v>306</v>
      </c>
      <c r="J49" s="21"/>
    </row>
    <row r="50" spans="1:10" s="12" customFormat="1" ht="45" x14ac:dyDescent="0.25">
      <c r="A50" s="13">
        <v>45</v>
      </c>
      <c r="B50" s="39" t="s">
        <v>207</v>
      </c>
      <c r="C50" s="15" t="s">
        <v>9</v>
      </c>
      <c r="D50" s="15" t="s">
        <v>208</v>
      </c>
      <c r="E50" s="15" t="s">
        <v>11</v>
      </c>
      <c r="F50" s="15"/>
      <c r="G50" s="15" t="s">
        <v>234</v>
      </c>
      <c r="H50" s="19">
        <v>250</v>
      </c>
      <c r="I50" s="20">
        <v>41912</v>
      </c>
      <c r="J50" s="21">
        <v>250</v>
      </c>
    </row>
    <row r="51" spans="1:10" s="12" customFormat="1" ht="75" x14ac:dyDescent="0.25">
      <c r="A51" s="13">
        <v>46</v>
      </c>
      <c r="B51" s="14" t="s">
        <v>209</v>
      </c>
      <c r="C51" s="15" t="s">
        <v>9</v>
      </c>
      <c r="D51" s="15" t="s">
        <v>308</v>
      </c>
      <c r="E51" s="15" t="s">
        <v>11</v>
      </c>
      <c r="F51" s="15"/>
      <c r="G51" s="24" t="s">
        <v>260</v>
      </c>
      <c r="H51" s="19">
        <f>SUM(22.95+48+17.45)</f>
        <v>88.4</v>
      </c>
      <c r="I51" s="20" t="s">
        <v>309</v>
      </c>
      <c r="J51" s="21"/>
    </row>
    <row r="52" spans="1:10" s="12" customFormat="1" ht="45" x14ac:dyDescent="0.25">
      <c r="A52" s="13">
        <v>47</v>
      </c>
      <c r="B52" s="37" t="s">
        <v>210</v>
      </c>
      <c r="C52" s="15" t="s">
        <v>9</v>
      </c>
      <c r="D52" s="15" t="s">
        <v>211</v>
      </c>
      <c r="E52" s="15" t="s">
        <v>11</v>
      </c>
      <c r="F52" s="15"/>
      <c r="G52" s="15" t="s">
        <v>224</v>
      </c>
      <c r="H52" s="19">
        <v>375</v>
      </c>
      <c r="I52" s="20" t="s">
        <v>310</v>
      </c>
      <c r="J52" s="21">
        <v>375</v>
      </c>
    </row>
    <row r="53" spans="1:10" s="12" customFormat="1" ht="135" x14ac:dyDescent="0.25">
      <c r="A53" s="13">
        <v>48</v>
      </c>
      <c r="B53" s="15" t="s">
        <v>212</v>
      </c>
      <c r="C53" s="15" t="s">
        <v>9</v>
      </c>
      <c r="D53" s="15" t="s">
        <v>264</v>
      </c>
      <c r="E53" s="15" t="s">
        <v>10</v>
      </c>
      <c r="F53" s="24" t="s">
        <v>262</v>
      </c>
      <c r="G53" s="15" t="s">
        <v>256</v>
      </c>
      <c r="H53" s="40">
        <f>8071.82+737.7+13590+444</f>
        <v>22843.52</v>
      </c>
      <c r="I53" s="20" t="s">
        <v>311</v>
      </c>
      <c r="J53" s="21">
        <v>22843.52</v>
      </c>
    </row>
    <row r="54" spans="1:10" s="12" customFormat="1" ht="60" x14ac:dyDescent="0.25">
      <c r="A54" s="13">
        <v>49</v>
      </c>
      <c r="B54" s="14" t="s">
        <v>213</v>
      </c>
      <c r="C54" s="15" t="s">
        <v>9</v>
      </c>
      <c r="D54" s="15" t="s">
        <v>265</v>
      </c>
      <c r="E54" s="15" t="s">
        <v>128</v>
      </c>
      <c r="F54" s="24" t="s">
        <v>233</v>
      </c>
      <c r="G54" s="15" t="s">
        <v>230</v>
      </c>
      <c r="H54" s="19">
        <v>500</v>
      </c>
      <c r="I54" s="20">
        <v>42094</v>
      </c>
      <c r="J54" s="21">
        <v>500</v>
      </c>
    </row>
    <row r="55" spans="1:10" s="12" customFormat="1" ht="60" x14ac:dyDescent="0.25">
      <c r="A55" s="13">
        <v>50</v>
      </c>
      <c r="B55" s="15" t="s">
        <v>214</v>
      </c>
      <c r="C55" s="15" t="s">
        <v>9</v>
      </c>
      <c r="D55" s="15" t="s">
        <v>266</v>
      </c>
      <c r="E55" s="15" t="s">
        <v>216</v>
      </c>
      <c r="F55" s="24" t="s">
        <v>263</v>
      </c>
      <c r="G55" s="15" t="s">
        <v>261</v>
      </c>
      <c r="H55" s="19">
        <f>20058.18+750+543</f>
        <v>21351.18</v>
      </c>
      <c r="I55" s="20" t="s">
        <v>312</v>
      </c>
      <c r="J55" s="21">
        <v>21351.18</v>
      </c>
    </row>
    <row r="56" spans="1:10" s="12" customFormat="1" ht="45" x14ac:dyDescent="0.25">
      <c r="A56" s="13">
        <v>51</v>
      </c>
      <c r="B56" s="30" t="s">
        <v>314</v>
      </c>
      <c r="C56" s="15" t="s">
        <v>9</v>
      </c>
      <c r="D56" s="31" t="s">
        <v>315</v>
      </c>
      <c r="E56" s="31" t="s">
        <v>316</v>
      </c>
      <c r="F56" s="31"/>
      <c r="G56" s="23" t="s">
        <v>225</v>
      </c>
      <c r="H56" s="33">
        <v>3535</v>
      </c>
      <c r="I56" s="34">
        <v>41774</v>
      </c>
      <c r="J56" s="38"/>
    </row>
    <row r="57" spans="1:10" s="12" customFormat="1" ht="45" x14ac:dyDescent="0.25">
      <c r="A57" s="13">
        <v>52</v>
      </c>
      <c r="B57" s="30" t="s">
        <v>317</v>
      </c>
      <c r="C57" s="15" t="s">
        <v>9</v>
      </c>
      <c r="D57" s="31" t="s">
        <v>318</v>
      </c>
      <c r="E57" s="31" t="s">
        <v>316</v>
      </c>
      <c r="F57" s="32"/>
      <c r="G57" s="41" t="s">
        <v>490</v>
      </c>
      <c r="H57" s="33">
        <v>16675</v>
      </c>
      <c r="I57" s="34">
        <v>41915</v>
      </c>
      <c r="J57" s="38"/>
    </row>
    <row r="58" spans="1:10" s="12" customFormat="1" ht="45" x14ac:dyDescent="0.25">
      <c r="A58" s="13">
        <v>53</v>
      </c>
      <c r="B58" s="14" t="s">
        <v>319</v>
      </c>
      <c r="C58" s="15" t="s">
        <v>9</v>
      </c>
      <c r="D58" s="16" t="s">
        <v>320</v>
      </c>
      <c r="E58" s="15" t="s">
        <v>321</v>
      </c>
      <c r="F58" s="17"/>
      <c r="G58" s="18" t="s">
        <v>491</v>
      </c>
      <c r="H58" s="19">
        <v>1328</v>
      </c>
      <c r="I58" s="20" t="s">
        <v>391</v>
      </c>
      <c r="J58" s="38">
        <v>1328</v>
      </c>
    </row>
    <row r="59" spans="1:10" s="12" customFormat="1" ht="45" x14ac:dyDescent="0.25">
      <c r="A59" s="13">
        <v>54</v>
      </c>
      <c r="B59" s="30" t="s">
        <v>322</v>
      </c>
      <c r="C59" s="15" t="s">
        <v>9</v>
      </c>
      <c r="D59" s="31" t="s">
        <v>323</v>
      </c>
      <c r="E59" s="31" t="s">
        <v>316</v>
      </c>
      <c r="F59" s="31"/>
      <c r="G59" s="41" t="s">
        <v>488</v>
      </c>
      <c r="H59" s="33">
        <v>13800</v>
      </c>
      <c r="I59" s="34" t="s">
        <v>487</v>
      </c>
      <c r="J59" s="38">
        <f>475.8+1000+2810+2025</f>
        <v>6310.8</v>
      </c>
    </row>
    <row r="60" spans="1:10" s="12" customFormat="1" ht="60" x14ac:dyDescent="0.25">
      <c r="A60" s="13">
        <v>55</v>
      </c>
      <c r="B60" s="14" t="s">
        <v>324</v>
      </c>
      <c r="C60" s="15" t="s">
        <v>9</v>
      </c>
      <c r="D60" s="16" t="s">
        <v>325</v>
      </c>
      <c r="E60" s="15" t="s">
        <v>326</v>
      </c>
      <c r="F60" s="17"/>
      <c r="G60" s="18" t="s">
        <v>489</v>
      </c>
      <c r="H60" s="19">
        <v>546</v>
      </c>
      <c r="I60" s="20" t="s">
        <v>392</v>
      </c>
      <c r="J60" s="38">
        <v>546</v>
      </c>
    </row>
    <row r="61" spans="1:10" s="12" customFormat="1" ht="45" x14ac:dyDescent="0.25">
      <c r="A61" s="13">
        <v>56</v>
      </c>
      <c r="B61" s="30" t="s">
        <v>327</v>
      </c>
      <c r="C61" s="15" t="s">
        <v>9</v>
      </c>
      <c r="D61" s="31" t="s">
        <v>328</v>
      </c>
      <c r="E61" s="31" t="s">
        <v>293</v>
      </c>
      <c r="F61" s="31" t="s">
        <v>329</v>
      </c>
      <c r="G61" s="41" t="s">
        <v>492</v>
      </c>
      <c r="H61" s="33">
        <v>260000</v>
      </c>
      <c r="I61" s="34">
        <v>41915</v>
      </c>
      <c r="J61" s="38"/>
    </row>
    <row r="62" spans="1:10" s="12" customFormat="1" ht="45" x14ac:dyDescent="0.25">
      <c r="A62" s="13">
        <v>57</v>
      </c>
      <c r="B62" s="30" t="s">
        <v>330</v>
      </c>
      <c r="C62" s="15" t="s">
        <v>9</v>
      </c>
      <c r="D62" s="31" t="s">
        <v>331</v>
      </c>
      <c r="E62" s="31" t="s">
        <v>293</v>
      </c>
      <c r="F62" s="31" t="s">
        <v>329</v>
      </c>
      <c r="G62" s="41" t="s">
        <v>492</v>
      </c>
      <c r="H62" s="33">
        <v>160000</v>
      </c>
      <c r="I62" s="34">
        <v>41649</v>
      </c>
      <c r="J62" s="38"/>
    </row>
    <row r="63" spans="1:10" s="12" customFormat="1" ht="45" x14ac:dyDescent="0.25">
      <c r="A63" s="13">
        <v>58</v>
      </c>
      <c r="B63" s="30" t="s">
        <v>332</v>
      </c>
      <c r="C63" s="15" t="s">
        <v>9</v>
      </c>
      <c r="D63" s="31" t="s">
        <v>333</v>
      </c>
      <c r="E63" s="31" t="s">
        <v>293</v>
      </c>
      <c r="F63" s="31" t="s">
        <v>329</v>
      </c>
      <c r="G63" s="41" t="s">
        <v>492</v>
      </c>
      <c r="H63" s="33">
        <v>160000</v>
      </c>
      <c r="I63" s="34">
        <v>41915</v>
      </c>
      <c r="J63" s="38"/>
    </row>
    <row r="64" spans="1:10" s="12" customFormat="1" ht="45" x14ac:dyDescent="0.25">
      <c r="A64" s="13">
        <v>59</v>
      </c>
      <c r="B64" s="14" t="s">
        <v>334</v>
      </c>
      <c r="C64" s="15" t="s">
        <v>9</v>
      </c>
      <c r="D64" s="16" t="s">
        <v>335</v>
      </c>
      <c r="E64" s="15" t="s">
        <v>336</v>
      </c>
      <c r="F64" s="17"/>
      <c r="G64" s="18" t="s">
        <v>493</v>
      </c>
      <c r="H64" s="19">
        <v>2682.24</v>
      </c>
      <c r="I64" s="20">
        <v>41688</v>
      </c>
      <c r="J64" s="38"/>
    </row>
    <row r="65" spans="1:10" s="12" customFormat="1" ht="45" x14ac:dyDescent="0.25">
      <c r="A65" s="13">
        <v>60</v>
      </c>
      <c r="B65" s="14" t="s">
        <v>337</v>
      </c>
      <c r="C65" s="15" t="s">
        <v>9</v>
      </c>
      <c r="D65" s="15" t="s">
        <v>338</v>
      </c>
      <c r="E65" s="15" t="s">
        <v>321</v>
      </c>
      <c r="F65" s="15"/>
      <c r="G65" s="15" t="s">
        <v>494</v>
      </c>
      <c r="H65" s="19">
        <v>1500</v>
      </c>
      <c r="I65" s="20">
        <v>41799</v>
      </c>
      <c r="J65" s="38">
        <v>1500</v>
      </c>
    </row>
    <row r="66" spans="1:10" s="12" customFormat="1" ht="45" x14ac:dyDescent="0.25">
      <c r="A66" s="13">
        <v>61</v>
      </c>
      <c r="B66" s="14" t="s">
        <v>339</v>
      </c>
      <c r="C66" s="15" t="s">
        <v>9</v>
      </c>
      <c r="D66" s="15" t="s">
        <v>340</v>
      </c>
      <c r="E66" s="15" t="s">
        <v>321</v>
      </c>
      <c r="F66" s="15"/>
      <c r="G66" s="15" t="s">
        <v>225</v>
      </c>
      <c r="H66" s="19">
        <v>2712</v>
      </c>
      <c r="I66" s="20">
        <v>41799</v>
      </c>
      <c r="J66" s="38"/>
    </row>
    <row r="67" spans="1:10" s="12" customFormat="1" ht="60" x14ac:dyDescent="0.25">
      <c r="A67" s="13">
        <v>62</v>
      </c>
      <c r="B67" s="14" t="s">
        <v>180</v>
      </c>
      <c r="C67" s="15" t="s">
        <v>9</v>
      </c>
      <c r="D67" s="15" t="s">
        <v>181</v>
      </c>
      <c r="E67" s="15" t="s">
        <v>321</v>
      </c>
      <c r="F67" s="15"/>
      <c r="G67" s="15" t="s">
        <v>222</v>
      </c>
      <c r="H67" s="19">
        <v>2450</v>
      </c>
      <c r="I67" s="20">
        <v>41955</v>
      </c>
      <c r="J67" s="38">
        <v>2450</v>
      </c>
    </row>
    <row r="68" spans="1:10" s="12" customFormat="1" ht="75" x14ac:dyDescent="0.25">
      <c r="A68" s="13">
        <v>63</v>
      </c>
      <c r="B68" s="14" t="s">
        <v>341</v>
      </c>
      <c r="C68" s="15" t="s">
        <v>9</v>
      </c>
      <c r="D68" s="15" t="s">
        <v>342</v>
      </c>
      <c r="E68" s="15" t="s">
        <v>321</v>
      </c>
      <c r="F68" s="15"/>
      <c r="G68" s="15" t="s">
        <v>374</v>
      </c>
      <c r="H68" s="19">
        <v>270</v>
      </c>
      <c r="I68" s="20">
        <v>41963</v>
      </c>
      <c r="J68" s="38"/>
    </row>
    <row r="69" spans="1:10" s="12" customFormat="1" ht="45" x14ac:dyDescent="0.25">
      <c r="A69" s="13">
        <v>64</v>
      </c>
      <c r="B69" s="15" t="s">
        <v>497</v>
      </c>
      <c r="C69" s="15" t="s">
        <v>9</v>
      </c>
      <c r="D69" s="15" t="s">
        <v>498</v>
      </c>
      <c r="E69" s="15" t="s">
        <v>499</v>
      </c>
      <c r="F69" s="15"/>
      <c r="G69" s="15" t="s">
        <v>501</v>
      </c>
      <c r="H69" s="19">
        <v>8644.6299999999992</v>
      </c>
      <c r="I69" s="20" t="s">
        <v>500</v>
      </c>
      <c r="J69" s="15"/>
    </row>
    <row r="70" spans="1:10" s="12" customFormat="1" ht="45" x14ac:dyDescent="0.25">
      <c r="A70" s="13">
        <v>65</v>
      </c>
      <c r="B70" s="14" t="s">
        <v>343</v>
      </c>
      <c r="C70" s="15" t="s">
        <v>9</v>
      </c>
      <c r="D70" s="15" t="s">
        <v>344</v>
      </c>
      <c r="E70" s="15" t="s">
        <v>321</v>
      </c>
      <c r="F70" s="15"/>
      <c r="G70" s="15" t="s">
        <v>381</v>
      </c>
      <c r="H70" s="19">
        <v>497.61</v>
      </c>
      <c r="I70" s="20">
        <v>41983</v>
      </c>
      <c r="J70" s="38"/>
    </row>
    <row r="71" spans="1:10" s="12" customFormat="1" ht="45" x14ac:dyDescent="0.25">
      <c r="A71" s="13">
        <v>66</v>
      </c>
      <c r="B71" s="14" t="s">
        <v>345</v>
      </c>
      <c r="C71" s="15" t="s">
        <v>9</v>
      </c>
      <c r="D71" s="15" t="s">
        <v>346</v>
      </c>
      <c r="E71" s="15" t="s">
        <v>347</v>
      </c>
      <c r="F71" s="15"/>
      <c r="G71" s="15" t="s">
        <v>387</v>
      </c>
      <c r="H71" s="19">
        <v>3000</v>
      </c>
      <c r="I71" s="20" t="s">
        <v>496</v>
      </c>
      <c r="J71" s="38"/>
    </row>
    <row r="72" spans="1:10" s="12" customFormat="1" ht="45" x14ac:dyDescent="0.25">
      <c r="A72" s="13">
        <v>67</v>
      </c>
      <c r="B72" s="14" t="s">
        <v>348</v>
      </c>
      <c r="C72" s="15" t="s">
        <v>9</v>
      </c>
      <c r="D72" s="15" t="s">
        <v>349</v>
      </c>
      <c r="E72" s="15" t="s">
        <v>369</v>
      </c>
      <c r="F72" s="15" t="s">
        <v>389</v>
      </c>
      <c r="G72" s="15" t="s">
        <v>390</v>
      </c>
      <c r="H72" s="19">
        <v>3040</v>
      </c>
      <c r="I72" s="20" t="s">
        <v>393</v>
      </c>
      <c r="J72" s="38"/>
    </row>
    <row r="73" spans="1:10" s="12" customFormat="1" ht="120" x14ac:dyDescent="0.25">
      <c r="A73" s="13">
        <v>68</v>
      </c>
      <c r="B73" s="14" t="s">
        <v>350</v>
      </c>
      <c r="C73" s="15" t="s">
        <v>9</v>
      </c>
      <c r="D73" s="15" t="s">
        <v>351</v>
      </c>
      <c r="E73" s="15" t="s">
        <v>369</v>
      </c>
      <c r="F73" s="24" t="s">
        <v>388</v>
      </c>
      <c r="G73" s="15" t="s">
        <v>382</v>
      </c>
      <c r="H73" s="19">
        <v>2370.42</v>
      </c>
      <c r="I73" s="20" t="s">
        <v>394</v>
      </c>
      <c r="J73" s="38"/>
    </row>
    <row r="74" spans="1:10" s="12" customFormat="1" ht="45" x14ac:dyDescent="0.25">
      <c r="A74" s="13">
        <v>69</v>
      </c>
      <c r="B74" s="22" t="s">
        <v>352</v>
      </c>
      <c r="C74" s="15" t="s">
        <v>9</v>
      </c>
      <c r="D74" s="15" t="s">
        <v>353</v>
      </c>
      <c r="E74" s="15" t="s">
        <v>369</v>
      </c>
      <c r="F74" s="15"/>
      <c r="G74" s="15" t="s">
        <v>354</v>
      </c>
      <c r="H74" s="19">
        <v>7087.5</v>
      </c>
      <c r="I74" s="20" t="s">
        <v>395</v>
      </c>
      <c r="J74" s="38"/>
    </row>
    <row r="75" spans="1:10" s="12" customFormat="1" ht="45" x14ac:dyDescent="0.25">
      <c r="A75" s="13">
        <v>70</v>
      </c>
      <c r="B75" s="14" t="s">
        <v>355</v>
      </c>
      <c r="C75" s="15" t="s">
        <v>9</v>
      </c>
      <c r="D75" s="15" t="s">
        <v>356</v>
      </c>
      <c r="E75" s="15" t="s">
        <v>369</v>
      </c>
      <c r="F75" s="15"/>
      <c r="G75" s="23" t="s">
        <v>382</v>
      </c>
      <c r="H75" s="33">
        <v>2454.6</v>
      </c>
      <c r="I75" s="20">
        <v>41647</v>
      </c>
      <c r="J75" s="38"/>
    </row>
    <row r="76" spans="1:10" s="12" customFormat="1" ht="45" x14ac:dyDescent="0.25">
      <c r="A76" s="13">
        <v>71</v>
      </c>
      <c r="B76" s="14" t="s">
        <v>357</v>
      </c>
      <c r="C76" s="15" t="s">
        <v>9</v>
      </c>
      <c r="D76" s="15" t="s">
        <v>358</v>
      </c>
      <c r="E76" s="15" t="s">
        <v>369</v>
      </c>
      <c r="F76" s="15"/>
      <c r="G76" s="23" t="s">
        <v>381</v>
      </c>
      <c r="H76" s="33">
        <v>828.89</v>
      </c>
      <c r="I76" s="20">
        <v>41649</v>
      </c>
      <c r="J76" s="38"/>
    </row>
    <row r="77" spans="1:10" s="12" customFormat="1" ht="45" x14ac:dyDescent="0.25">
      <c r="A77" s="13">
        <v>72</v>
      </c>
      <c r="B77" s="14" t="s">
        <v>359</v>
      </c>
      <c r="C77" s="15" t="s">
        <v>9</v>
      </c>
      <c r="D77" s="15" t="s">
        <v>360</v>
      </c>
      <c r="E77" s="15" t="s">
        <v>369</v>
      </c>
      <c r="F77" s="15" t="s">
        <v>386</v>
      </c>
      <c r="G77" s="15" t="s">
        <v>375</v>
      </c>
      <c r="H77" s="33">
        <v>36000</v>
      </c>
      <c r="I77" s="20" t="s">
        <v>396</v>
      </c>
      <c r="J77" s="38"/>
    </row>
    <row r="78" spans="1:10" s="12" customFormat="1" ht="165" x14ac:dyDescent="0.25">
      <c r="A78" s="13">
        <v>73</v>
      </c>
      <c r="B78" s="14" t="s">
        <v>361</v>
      </c>
      <c r="C78" s="15" t="s">
        <v>9</v>
      </c>
      <c r="D78" s="15" t="s">
        <v>362</v>
      </c>
      <c r="E78" s="15" t="s">
        <v>369</v>
      </c>
      <c r="F78" s="24" t="s">
        <v>372</v>
      </c>
      <c r="G78" s="15" t="s">
        <v>375</v>
      </c>
      <c r="H78" s="19">
        <v>407.63</v>
      </c>
      <c r="I78" s="20" t="s">
        <v>373</v>
      </c>
      <c r="J78" s="38"/>
    </row>
    <row r="79" spans="1:10" s="12" customFormat="1" ht="45" x14ac:dyDescent="0.25">
      <c r="A79" s="13">
        <v>74</v>
      </c>
      <c r="B79" s="14" t="s">
        <v>363</v>
      </c>
      <c r="C79" s="15" t="s">
        <v>9</v>
      </c>
      <c r="D79" s="15" t="s">
        <v>364</v>
      </c>
      <c r="E79" s="15" t="s">
        <v>369</v>
      </c>
      <c r="F79" s="15" t="s">
        <v>384</v>
      </c>
      <c r="G79" s="15" t="s">
        <v>385</v>
      </c>
      <c r="H79" s="19">
        <v>1750</v>
      </c>
      <c r="I79" s="20" t="s">
        <v>397</v>
      </c>
      <c r="J79" s="38">
        <v>1750</v>
      </c>
    </row>
    <row r="80" spans="1:10" s="12" customFormat="1" ht="45" x14ac:dyDescent="0.25">
      <c r="A80" s="13">
        <v>75</v>
      </c>
      <c r="B80" s="14" t="s">
        <v>365</v>
      </c>
      <c r="C80" s="15" t="s">
        <v>9</v>
      </c>
      <c r="D80" s="15" t="s">
        <v>362</v>
      </c>
      <c r="E80" s="15" t="s">
        <v>369</v>
      </c>
      <c r="F80" s="15"/>
      <c r="G80" s="15" t="s">
        <v>377</v>
      </c>
      <c r="H80" s="19">
        <v>1469.07</v>
      </c>
      <c r="I80" s="20">
        <v>41922</v>
      </c>
      <c r="J80" s="38"/>
    </row>
    <row r="81" spans="1:10" s="12" customFormat="1" ht="45" x14ac:dyDescent="0.25">
      <c r="A81" s="13">
        <v>76</v>
      </c>
      <c r="B81" s="42">
        <v>5784721</v>
      </c>
      <c r="C81" s="15" t="s">
        <v>9</v>
      </c>
      <c r="D81" s="14" t="s">
        <v>371</v>
      </c>
      <c r="E81" s="15" t="s">
        <v>369</v>
      </c>
      <c r="F81" s="15" t="s">
        <v>366</v>
      </c>
      <c r="G81" s="15" t="s">
        <v>383</v>
      </c>
      <c r="H81" s="19">
        <v>48110</v>
      </c>
      <c r="I81" s="20" t="s">
        <v>398</v>
      </c>
      <c r="J81" s="38"/>
    </row>
    <row r="82" spans="1:10" s="12" customFormat="1" ht="150" x14ac:dyDescent="0.25">
      <c r="A82" s="13">
        <v>77</v>
      </c>
      <c r="B82" s="14" t="s">
        <v>367</v>
      </c>
      <c r="C82" s="15" t="s">
        <v>9</v>
      </c>
      <c r="D82" s="15" t="s">
        <v>368</v>
      </c>
      <c r="E82" s="15" t="s">
        <v>369</v>
      </c>
      <c r="F82" s="24" t="s">
        <v>370</v>
      </c>
      <c r="G82" s="15" t="s">
        <v>376</v>
      </c>
      <c r="H82" s="19">
        <v>515.70000000000005</v>
      </c>
      <c r="I82" s="20">
        <v>41972</v>
      </c>
      <c r="J82" s="38"/>
    </row>
    <row r="83" spans="1:10" s="12" customFormat="1" ht="120" x14ac:dyDescent="0.25">
      <c r="A83" s="13">
        <v>78</v>
      </c>
      <c r="B83" s="25" t="s">
        <v>378</v>
      </c>
      <c r="C83" s="15" t="s">
        <v>9</v>
      </c>
      <c r="D83" s="25" t="s">
        <v>368</v>
      </c>
      <c r="E83" s="25" t="s">
        <v>379</v>
      </c>
      <c r="F83" s="24" t="s">
        <v>380</v>
      </c>
      <c r="G83" s="15" t="s">
        <v>377</v>
      </c>
      <c r="H83" s="43">
        <v>716.8</v>
      </c>
      <c r="I83" s="44" t="s">
        <v>399</v>
      </c>
      <c r="J83" s="45"/>
    </row>
    <row r="84" spans="1:10" s="12" customFormat="1" ht="45" x14ac:dyDescent="0.25">
      <c r="A84" s="13">
        <v>79</v>
      </c>
      <c r="B84" s="22" t="s">
        <v>22</v>
      </c>
      <c r="C84" s="15" t="s">
        <v>9</v>
      </c>
      <c r="D84" s="15" t="s">
        <v>15</v>
      </c>
      <c r="E84" s="15" t="s">
        <v>16</v>
      </c>
      <c r="F84" s="15" t="s">
        <v>17</v>
      </c>
      <c r="G84" s="15" t="s">
        <v>400</v>
      </c>
      <c r="H84" s="21">
        <v>36954.54</v>
      </c>
      <c r="I84" s="20" t="s">
        <v>23</v>
      </c>
      <c r="J84" s="21">
        <f t="shared" ref="J84:J93" si="0">H84</f>
        <v>36954.54</v>
      </c>
    </row>
    <row r="85" spans="1:10" s="12" customFormat="1" ht="45" x14ac:dyDescent="0.25">
      <c r="A85" s="13">
        <v>80</v>
      </c>
      <c r="B85" s="22" t="s">
        <v>24</v>
      </c>
      <c r="C85" s="15" t="s">
        <v>9</v>
      </c>
      <c r="D85" s="15" t="s">
        <v>15</v>
      </c>
      <c r="E85" s="15" t="s">
        <v>16</v>
      </c>
      <c r="F85" s="15" t="s">
        <v>17</v>
      </c>
      <c r="G85" s="15" t="s">
        <v>400</v>
      </c>
      <c r="H85" s="21">
        <v>27854.55</v>
      </c>
      <c r="I85" s="20" t="s">
        <v>23</v>
      </c>
      <c r="J85" s="21">
        <f t="shared" si="0"/>
        <v>27854.55</v>
      </c>
    </row>
    <row r="86" spans="1:10" s="12" customFormat="1" ht="45" x14ac:dyDescent="0.25">
      <c r="A86" s="13">
        <v>81</v>
      </c>
      <c r="B86" s="22" t="s">
        <v>25</v>
      </c>
      <c r="C86" s="15" t="s">
        <v>9</v>
      </c>
      <c r="D86" s="15" t="s">
        <v>15</v>
      </c>
      <c r="E86" s="15" t="s">
        <v>16</v>
      </c>
      <c r="F86" s="15" t="s">
        <v>17</v>
      </c>
      <c r="G86" s="15" t="s">
        <v>400</v>
      </c>
      <c r="H86" s="21">
        <v>33716.36</v>
      </c>
      <c r="I86" s="20" t="s">
        <v>23</v>
      </c>
      <c r="J86" s="21">
        <f t="shared" si="0"/>
        <v>33716.36</v>
      </c>
    </row>
    <row r="87" spans="1:10" s="12" customFormat="1" ht="45" x14ac:dyDescent="0.25">
      <c r="A87" s="13">
        <v>82</v>
      </c>
      <c r="B87" s="22" t="s">
        <v>26</v>
      </c>
      <c r="C87" s="15" t="s">
        <v>9</v>
      </c>
      <c r="D87" s="15" t="s">
        <v>15</v>
      </c>
      <c r="E87" s="15" t="s">
        <v>16</v>
      </c>
      <c r="F87" s="15" t="s">
        <v>17</v>
      </c>
      <c r="G87" s="15" t="s">
        <v>401</v>
      </c>
      <c r="H87" s="21">
        <v>7018.19</v>
      </c>
      <c r="I87" s="20" t="s">
        <v>23</v>
      </c>
      <c r="J87" s="21">
        <f t="shared" si="0"/>
        <v>7018.19</v>
      </c>
    </row>
    <row r="88" spans="1:10" s="12" customFormat="1" ht="45" x14ac:dyDescent="0.25">
      <c r="A88" s="13">
        <v>83</v>
      </c>
      <c r="B88" s="22" t="s">
        <v>27</v>
      </c>
      <c r="C88" s="15" t="s">
        <v>9</v>
      </c>
      <c r="D88" s="15" t="s">
        <v>15</v>
      </c>
      <c r="E88" s="15" t="s">
        <v>16</v>
      </c>
      <c r="F88" s="15" t="s">
        <v>17</v>
      </c>
      <c r="G88" s="15" t="s">
        <v>419</v>
      </c>
      <c r="H88" s="21">
        <v>581.82000000000005</v>
      </c>
      <c r="I88" s="20" t="s">
        <v>23</v>
      </c>
      <c r="J88" s="21">
        <f t="shared" si="0"/>
        <v>581.82000000000005</v>
      </c>
    </row>
    <row r="89" spans="1:10" s="12" customFormat="1" ht="45" x14ac:dyDescent="0.25">
      <c r="A89" s="13">
        <v>84</v>
      </c>
      <c r="B89" s="22" t="s">
        <v>28</v>
      </c>
      <c r="C89" s="15" t="s">
        <v>9</v>
      </c>
      <c r="D89" s="15" t="s">
        <v>15</v>
      </c>
      <c r="E89" s="15" t="s">
        <v>16</v>
      </c>
      <c r="F89" s="15" t="s">
        <v>17</v>
      </c>
      <c r="G89" s="15" t="s">
        <v>402</v>
      </c>
      <c r="H89" s="21">
        <v>27181.81</v>
      </c>
      <c r="I89" s="20" t="s">
        <v>23</v>
      </c>
      <c r="J89" s="21">
        <f t="shared" si="0"/>
        <v>27181.81</v>
      </c>
    </row>
    <row r="90" spans="1:10" s="12" customFormat="1" ht="45" x14ac:dyDescent="0.25">
      <c r="A90" s="13">
        <v>85</v>
      </c>
      <c r="B90" s="22" t="s">
        <v>29</v>
      </c>
      <c r="C90" s="15" t="s">
        <v>9</v>
      </c>
      <c r="D90" s="15" t="s">
        <v>15</v>
      </c>
      <c r="E90" s="15" t="s">
        <v>16</v>
      </c>
      <c r="F90" s="15" t="s">
        <v>17</v>
      </c>
      <c r="G90" s="15" t="s">
        <v>420</v>
      </c>
      <c r="H90" s="21">
        <v>29574.65</v>
      </c>
      <c r="I90" s="20" t="s">
        <v>23</v>
      </c>
      <c r="J90" s="21">
        <f t="shared" si="0"/>
        <v>29574.65</v>
      </c>
    </row>
    <row r="91" spans="1:10" s="12" customFormat="1" ht="45" x14ac:dyDescent="0.25">
      <c r="A91" s="13">
        <v>86</v>
      </c>
      <c r="B91" s="22" t="s">
        <v>30</v>
      </c>
      <c r="C91" s="15" t="s">
        <v>9</v>
      </c>
      <c r="D91" s="15" t="s">
        <v>15</v>
      </c>
      <c r="E91" s="15" t="s">
        <v>16</v>
      </c>
      <c r="F91" s="15" t="s">
        <v>17</v>
      </c>
      <c r="G91" s="15" t="s">
        <v>403</v>
      </c>
      <c r="H91" s="21">
        <v>2618.1799999999998</v>
      </c>
      <c r="I91" s="20" t="s">
        <v>23</v>
      </c>
      <c r="J91" s="21">
        <f t="shared" si="0"/>
        <v>2618.1799999999998</v>
      </c>
    </row>
    <row r="92" spans="1:10" s="12" customFormat="1" ht="45" x14ac:dyDescent="0.25">
      <c r="A92" s="13">
        <v>87</v>
      </c>
      <c r="B92" s="22" t="s">
        <v>31</v>
      </c>
      <c r="C92" s="15" t="s">
        <v>9</v>
      </c>
      <c r="D92" s="15" t="s">
        <v>15</v>
      </c>
      <c r="E92" s="15" t="s">
        <v>16</v>
      </c>
      <c r="F92" s="15" t="s">
        <v>17</v>
      </c>
      <c r="G92" s="15" t="s">
        <v>421</v>
      </c>
      <c r="H92" s="21">
        <v>15345.45</v>
      </c>
      <c r="I92" s="20" t="s">
        <v>23</v>
      </c>
      <c r="J92" s="21">
        <f t="shared" si="0"/>
        <v>15345.45</v>
      </c>
    </row>
    <row r="93" spans="1:10" s="12" customFormat="1" ht="45" x14ac:dyDescent="0.25">
      <c r="A93" s="13">
        <v>88</v>
      </c>
      <c r="B93" s="22" t="s">
        <v>32</v>
      </c>
      <c r="C93" s="15" t="s">
        <v>9</v>
      </c>
      <c r="D93" s="15" t="s">
        <v>15</v>
      </c>
      <c r="E93" s="15" t="s">
        <v>16</v>
      </c>
      <c r="F93" s="15" t="s">
        <v>17</v>
      </c>
      <c r="G93" s="15" t="s">
        <v>422</v>
      </c>
      <c r="H93" s="21">
        <v>6341.82</v>
      </c>
      <c r="I93" s="20" t="s">
        <v>23</v>
      </c>
      <c r="J93" s="21">
        <f t="shared" si="0"/>
        <v>6341.82</v>
      </c>
    </row>
    <row r="94" spans="1:10" s="12" customFormat="1" ht="45" x14ac:dyDescent="0.25">
      <c r="A94" s="13">
        <v>89</v>
      </c>
      <c r="B94" s="22" t="s">
        <v>33</v>
      </c>
      <c r="C94" s="15" t="s">
        <v>9</v>
      </c>
      <c r="D94" s="15" t="s">
        <v>15</v>
      </c>
      <c r="E94" s="15" t="s">
        <v>16</v>
      </c>
      <c r="F94" s="15" t="s">
        <v>17</v>
      </c>
      <c r="G94" s="15" t="s">
        <v>475</v>
      </c>
      <c r="H94" s="21">
        <v>36436.36</v>
      </c>
      <c r="I94" s="20" t="s">
        <v>23</v>
      </c>
      <c r="J94" s="21">
        <f t="shared" ref="J94:J99" si="1">H94</f>
        <v>36436.36</v>
      </c>
    </row>
    <row r="95" spans="1:10" s="12" customFormat="1" ht="45" x14ac:dyDescent="0.25">
      <c r="A95" s="13">
        <v>90</v>
      </c>
      <c r="B95" s="22" t="s">
        <v>34</v>
      </c>
      <c r="C95" s="15" t="s">
        <v>9</v>
      </c>
      <c r="D95" s="15" t="s">
        <v>15</v>
      </c>
      <c r="E95" s="15" t="s">
        <v>16</v>
      </c>
      <c r="F95" s="15" t="s">
        <v>17</v>
      </c>
      <c r="G95" s="15" t="s">
        <v>475</v>
      </c>
      <c r="H95" s="21">
        <v>33672.730000000003</v>
      </c>
      <c r="I95" s="20" t="s">
        <v>23</v>
      </c>
      <c r="J95" s="21">
        <f t="shared" si="1"/>
        <v>33672.730000000003</v>
      </c>
    </row>
    <row r="96" spans="1:10" s="12" customFormat="1" ht="45" x14ac:dyDescent="0.25">
      <c r="A96" s="13">
        <v>91</v>
      </c>
      <c r="B96" s="22" t="s">
        <v>35</v>
      </c>
      <c r="C96" s="15" t="s">
        <v>9</v>
      </c>
      <c r="D96" s="15" t="s">
        <v>15</v>
      </c>
      <c r="E96" s="15" t="s">
        <v>16</v>
      </c>
      <c r="F96" s="15" t="s">
        <v>17</v>
      </c>
      <c r="G96" s="15" t="s">
        <v>475</v>
      </c>
      <c r="H96" s="21">
        <v>14981.82</v>
      </c>
      <c r="I96" s="20" t="s">
        <v>23</v>
      </c>
      <c r="J96" s="21">
        <f t="shared" si="1"/>
        <v>14981.82</v>
      </c>
    </row>
    <row r="97" spans="1:10" s="12" customFormat="1" ht="45" x14ac:dyDescent="0.25">
      <c r="A97" s="13">
        <v>92</v>
      </c>
      <c r="B97" s="22" t="s">
        <v>36</v>
      </c>
      <c r="C97" s="15" t="s">
        <v>9</v>
      </c>
      <c r="D97" s="15" t="s">
        <v>15</v>
      </c>
      <c r="E97" s="15" t="s">
        <v>16</v>
      </c>
      <c r="F97" s="15" t="s">
        <v>17</v>
      </c>
      <c r="G97" s="15" t="s">
        <v>404</v>
      </c>
      <c r="H97" s="21">
        <v>11663.64</v>
      </c>
      <c r="I97" s="20" t="s">
        <v>23</v>
      </c>
      <c r="J97" s="21">
        <f t="shared" si="1"/>
        <v>11663.64</v>
      </c>
    </row>
    <row r="98" spans="1:10" s="12" customFormat="1" ht="45" x14ac:dyDescent="0.25">
      <c r="A98" s="13">
        <v>93</v>
      </c>
      <c r="B98" s="22" t="s">
        <v>37</v>
      </c>
      <c r="C98" s="15" t="s">
        <v>9</v>
      </c>
      <c r="D98" s="15" t="s">
        <v>15</v>
      </c>
      <c r="E98" s="15" t="s">
        <v>16</v>
      </c>
      <c r="F98" s="15" t="s">
        <v>17</v>
      </c>
      <c r="G98" s="15" t="s">
        <v>423</v>
      </c>
      <c r="H98" s="21">
        <v>11890.91</v>
      </c>
      <c r="I98" s="20" t="s">
        <v>23</v>
      </c>
      <c r="J98" s="21">
        <f t="shared" si="1"/>
        <v>11890.91</v>
      </c>
    </row>
    <row r="99" spans="1:10" s="12" customFormat="1" ht="45" x14ac:dyDescent="0.25">
      <c r="A99" s="13">
        <v>94</v>
      </c>
      <c r="B99" s="46" t="s">
        <v>38</v>
      </c>
      <c r="C99" s="15" t="s">
        <v>9</v>
      </c>
      <c r="D99" s="15" t="s">
        <v>15</v>
      </c>
      <c r="E99" s="15" t="s">
        <v>16</v>
      </c>
      <c r="F99" s="15" t="s">
        <v>17</v>
      </c>
      <c r="G99" s="15" t="s">
        <v>424</v>
      </c>
      <c r="H99" s="21">
        <v>8480</v>
      </c>
      <c r="I99" s="20" t="s">
        <v>23</v>
      </c>
      <c r="J99" s="21">
        <f t="shared" si="1"/>
        <v>8480</v>
      </c>
    </row>
    <row r="100" spans="1:10" s="12" customFormat="1" ht="45" x14ac:dyDescent="0.25">
      <c r="A100" s="13">
        <v>95</v>
      </c>
      <c r="B100" s="22" t="s">
        <v>39</v>
      </c>
      <c r="C100" s="15" t="s">
        <v>9</v>
      </c>
      <c r="D100" s="15" t="s">
        <v>15</v>
      </c>
      <c r="E100" s="15" t="s">
        <v>16</v>
      </c>
      <c r="F100" s="15" t="s">
        <v>17</v>
      </c>
      <c r="G100" s="15" t="s">
        <v>405</v>
      </c>
      <c r="H100" s="21">
        <v>31709.1</v>
      </c>
      <c r="I100" s="20" t="s">
        <v>23</v>
      </c>
      <c r="J100" s="21">
        <v>30690.91</v>
      </c>
    </row>
    <row r="101" spans="1:10" s="12" customFormat="1" ht="60" x14ac:dyDescent="0.25">
      <c r="A101" s="13">
        <v>96</v>
      </c>
      <c r="B101" s="22" t="s">
        <v>40</v>
      </c>
      <c r="C101" s="15" t="s">
        <v>9</v>
      </c>
      <c r="D101" s="15" t="s">
        <v>15</v>
      </c>
      <c r="E101" s="15" t="s">
        <v>16</v>
      </c>
      <c r="F101" s="15" t="s">
        <v>17</v>
      </c>
      <c r="G101" s="15" t="s">
        <v>427</v>
      </c>
      <c r="H101" s="21">
        <v>36854.550000000003</v>
      </c>
      <c r="I101" s="20" t="s">
        <v>23</v>
      </c>
      <c r="J101" s="21">
        <f>H101</f>
        <v>36854.550000000003</v>
      </c>
    </row>
    <row r="102" spans="1:10" s="12" customFormat="1" ht="45" x14ac:dyDescent="0.25">
      <c r="A102" s="13">
        <v>97</v>
      </c>
      <c r="B102" s="22" t="s">
        <v>41</v>
      </c>
      <c r="C102" s="15" t="s">
        <v>9</v>
      </c>
      <c r="D102" s="15" t="s">
        <v>15</v>
      </c>
      <c r="E102" s="15" t="s">
        <v>16</v>
      </c>
      <c r="F102" s="15" t="s">
        <v>17</v>
      </c>
      <c r="G102" s="15" t="s">
        <v>426</v>
      </c>
      <c r="H102" s="21">
        <v>39872.730000000003</v>
      </c>
      <c r="I102" s="20" t="s">
        <v>23</v>
      </c>
      <c r="J102" s="21">
        <f t="shared" ref="J102:J136" si="2">H102</f>
        <v>39872.730000000003</v>
      </c>
    </row>
    <row r="103" spans="1:10" s="12" customFormat="1" ht="45" x14ac:dyDescent="0.25">
      <c r="A103" s="13">
        <v>98</v>
      </c>
      <c r="B103" s="22" t="s">
        <v>42</v>
      </c>
      <c r="C103" s="15" t="s">
        <v>9</v>
      </c>
      <c r="D103" s="15" t="s">
        <v>15</v>
      </c>
      <c r="E103" s="15" t="s">
        <v>16</v>
      </c>
      <c r="F103" s="15" t="s">
        <v>17</v>
      </c>
      <c r="G103" s="15" t="s">
        <v>426</v>
      </c>
      <c r="H103" s="21">
        <f>79312.74-H102</f>
        <v>39440.01</v>
      </c>
      <c r="I103" s="20" t="s">
        <v>23</v>
      </c>
      <c r="J103" s="21">
        <f t="shared" si="2"/>
        <v>39440.01</v>
      </c>
    </row>
    <row r="104" spans="1:10" s="12" customFormat="1" ht="45" x14ac:dyDescent="0.25">
      <c r="A104" s="13">
        <v>99</v>
      </c>
      <c r="B104" s="22" t="s">
        <v>43</v>
      </c>
      <c r="C104" s="15"/>
      <c r="D104" s="15"/>
      <c r="E104" s="15"/>
      <c r="F104" s="15"/>
      <c r="G104" s="15" t="s">
        <v>410</v>
      </c>
      <c r="H104" s="21">
        <v>14480.01</v>
      </c>
      <c r="I104" s="20" t="s">
        <v>23</v>
      </c>
      <c r="J104" s="21">
        <v>8072.73</v>
      </c>
    </row>
    <row r="105" spans="1:10" s="12" customFormat="1" ht="60" x14ac:dyDescent="0.25">
      <c r="A105" s="13">
        <v>100</v>
      </c>
      <c r="B105" s="22" t="s">
        <v>44</v>
      </c>
      <c r="C105" s="15" t="s">
        <v>9</v>
      </c>
      <c r="D105" s="15" t="s">
        <v>15</v>
      </c>
      <c r="E105" s="15" t="s">
        <v>16</v>
      </c>
      <c r="F105" s="15" t="s">
        <v>17</v>
      </c>
      <c r="G105" s="15" t="s">
        <v>409</v>
      </c>
      <c r="H105" s="21">
        <v>15643.63</v>
      </c>
      <c r="I105" s="20" t="s">
        <v>23</v>
      </c>
      <c r="J105" s="21">
        <f t="shared" si="2"/>
        <v>15643.63</v>
      </c>
    </row>
    <row r="106" spans="1:10" s="12" customFormat="1" ht="60" x14ac:dyDescent="0.25">
      <c r="A106" s="13">
        <v>101</v>
      </c>
      <c r="B106" s="37" t="s">
        <v>45</v>
      </c>
      <c r="C106" s="15" t="s">
        <v>9</v>
      </c>
      <c r="D106" s="15" t="s">
        <v>15</v>
      </c>
      <c r="E106" s="15" t="s">
        <v>16</v>
      </c>
      <c r="F106" s="15" t="s">
        <v>17</v>
      </c>
      <c r="G106" s="47" t="s">
        <v>428</v>
      </c>
      <c r="H106" s="21">
        <v>36683.69</v>
      </c>
      <c r="I106" s="20" t="s">
        <v>23</v>
      </c>
      <c r="J106" s="21">
        <f t="shared" si="2"/>
        <v>36683.69</v>
      </c>
    </row>
    <row r="107" spans="1:10" s="12" customFormat="1" ht="75" x14ac:dyDescent="0.25">
      <c r="A107" s="13">
        <v>102</v>
      </c>
      <c r="B107" s="22" t="s">
        <v>46</v>
      </c>
      <c r="C107" s="15" t="s">
        <v>9</v>
      </c>
      <c r="D107" s="15" t="s">
        <v>15</v>
      </c>
      <c r="E107" s="15" t="s">
        <v>16</v>
      </c>
      <c r="F107" s="15" t="s">
        <v>17</v>
      </c>
      <c r="G107" s="15" t="s">
        <v>429</v>
      </c>
      <c r="H107" s="21">
        <v>11197.28</v>
      </c>
      <c r="I107" s="20" t="s">
        <v>23</v>
      </c>
      <c r="J107" s="21">
        <f t="shared" si="2"/>
        <v>11197.28</v>
      </c>
    </row>
    <row r="108" spans="1:10" s="12" customFormat="1" ht="45" x14ac:dyDescent="0.25">
      <c r="A108" s="13">
        <v>103</v>
      </c>
      <c r="B108" s="22" t="s">
        <v>47</v>
      </c>
      <c r="C108" s="15" t="s">
        <v>9</v>
      </c>
      <c r="D108" s="15" t="s">
        <v>15</v>
      </c>
      <c r="E108" s="15" t="s">
        <v>16</v>
      </c>
      <c r="F108" s="15" t="s">
        <v>17</v>
      </c>
      <c r="G108" s="15" t="s">
        <v>408</v>
      </c>
      <c r="H108" s="21">
        <v>35541.81</v>
      </c>
      <c r="I108" s="20" t="s">
        <v>23</v>
      </c>
      <c r="J108" s="21">
        <f t="shared" si="2"/>
        <v>35541.81</v>
      </c>
    </row>
    <row r="109" spans="1:10" s="12" customFormat="1" ht="45" x14ac:dyDescent="0.25">
      <c r="A109" s="13">
        <v>104</v>
      </c>
      <c r="B109" s="22" t="s">
        <v>48</v>
      </c>
      <c r="C109" s="15" t="s">
        <v>9</v>
      </c>
      <c r="D109" s="15" t="s">
        <v>15</v>
      </c>
      <c r="E109" s="15" t="s">
        <v>16</v>
      </c>
      <c r="F109" s="15" t="s">
        <v>17</v>
      </c>
      <c r="G109" s="15" t="s">
        <v>408</v>
      </c>
      <c r="H109" s="21">
        <v>13672.73</v>
      </c>
      <c r="I109" s="20" t="s">
        <v>23</v>
      </c>
      <c r="J109" s="21">
        <f t="shared" si="2"/>
        <v>13672.73</v>
      </c>
    </row>
    <row r="110" spans="1:10" s="12" customFormat="1" ht="60" x14ac:dyDescent="0.25">
      <c r="A110" s="13">
        <v>105</v>
      </c>
      <c r="B110" s="22" t="s">
        <v>49</v>
      </c>
      <c r="C110" s="15" t="s">
        <v>9</v>
      </c>
      <c r="D110" s="15" t="s">
        <v>15</v>
      </c>
      <c r="E110" s="15" t="s">
        <v>16</v>
      </c>
      <c r="F110" s="15" t="s">
        <v>17</v>
      </c>
      <c r="G110" s="15" t="s">
        <v>430</v>
      </c>
      <c r="H110" s="21">
        <v>20437.13</v>
      </c>
      <c r="I110" s="20" t="s">
        <v>23</v>
      </c>
      <c r="J110" s="21">
        <f t="shared" si="2"/>
        <v>20437.13</v>
      </c>
    </row>
    <row r="111" spans="1:10" s="12" customFormat="1" ht="45" x14ac:dyDescent="0.25">
      <c r="A111" s="13">
        <v>106</v>
      </c>
      <c r="B111" s="22" t="s">
        <v>50</v>
      </c>
      <c r="C111" s="15" t="s">
        <v>9</v>
      </c>
      <c r="D111" s="15" t="s">
        <v>15</v>
      </c>
      <c r="E111" s="15" t="s">
        <v>16</v>
      </c>
      <c r="F111" s="15" t="s">
        <v>17</v>
      </c>
      <c r="G111" s="15" t="s">
        <v>406</v>
      </c>
      <c r="H111" s="21">
        <v>21745.46</v>
      </c>
      <c r="I111" s="20" t="s">
        <v>23</v>
      </c>
      <c r="J111" s="21">
        <f t="shared" si="2"/>
        <v>21745.46</v>
      </c>
    </row>
    <row r="112" spans="1:10" s="12" customFormat="1" ht="45" x14ac:dyDescent="0.25">
      <c r="A112" s="13">
        <v>107</v>
      </c>
      <c r="B112" s="22" t="s">
        <v>51</v>
      </c>
      <c r="C112" s="15" t="s">
        <v>9</v>
      </c>
      <c r="D112" s="15" t="s">
        <v>15</v>
      </c>
      <c r="E112" s="15" t="s">
        <v>16</v>
      </c>
      <c r="F112" s="15" t="s">
        <v>17</v>
      </c>
      <c r="G112" s="15" t="s">
        <v>431</v>
      </c>
      <c r="H112" s="21">
        <v>581.82000000000005</v>
      </c>
      <c r="I112" s="20" t="s">
        <v>23</v>
      </c>
      <c r="J112" s="21">
        <f t="shared" si="2"/>
        <v>581.82000000000005</v>
      </c>
    </row>
    <row r="113" spans="1:10" s="12" customFormat="1" ht="45" x14ac:dyDescent="0.25">
      <c r="A113" s="13">
        <v>108</v>
      </c>
      <c r="B113" s="22" t="s">
        <v>52</v>
      </c>
      <c r="C113" s="15" t="s">
        <v>9</v>
      </c>
      <c r="D113" s="15" t="s">
        <v>15</v>
      </c>
      <c r="E113" s="15" t="s">
        <v>16</v>
      </c>
      <c r="F113" s="15" t="s">
        <v>17</v>
      </c>
      <c r="G113" s="15" t="s">
        <v>407</v>
      </c>
      <c r="H113" s="21">
        <v>3563.62</v>
      </c>
      <c r="I113" s="20" t="s">
        <v>23</v>
      </c>
      <c r="J113" s="21">
        <f t="shared" si="2"/>
        <v>3563.62</v>
      </c>
    </row>
    <row r="114" spans="1:10" s="12" customFormat="1" ht="60" x14ac:dyDescent="0.25">
      <c r="A114" s="13">
        <v>109</v>
      </c>
      <c r="B114" s="22" t="s">
        <v>53</v>
      </c>
      <c r="C114" s="15" t="s">
        <v>9</v>
      </c>
      <c r="D114" s="15" t="s">
        <v>15</v>
      </c>
      <c r="E114" s="15" t="s">
        <v>16</v>
      </c>
      <c r="F114" s="15" t="s">
        <v>17</v>
      </c>
      <c r="G114" s="15" t="s">
        <v>425</v>
      </c>
      <c r="H114" s="21">
        <v>7272.73</v>
      </c>
      <c r="I114" s="20" t="s">
        <v>23</v>
      </c>
      <c r="J114" s="21">
        <f t="shared" si="2"/>
        <v>7272.73</v>
      </c>
    </row>
    <row r="115" spans="1:10" s="12" customFormat="1" ht="45" x14ac:dyDescent="0.25">
      <c r="A115" s="13">
        <v>110</v>
      </c>
      <c r="B115" s="22" t="s">
        <v>54</v>
      </c>
      <c r="C115" s="15" t="s">
        <v>9</v>
      </c>
      <c r="D115" s="15" t="s">
        <v>15</v>
      </c>
      <c r="E115" s="15" t="s">
        <v>16</v>
      </c>
      <c r="F115" s="15" t="s">
        <v>17</v>
      </c>
      <c r="G115" s="47" t="s">
        <v>418</v>
      </c>
      <c r="H115" s="21">
        <v>30618.18</v>
      </c>
      <c r="I115" s="20" t="s">
        <v>23</v>
      </c>
      <c r="J115" s="21">
        <f t="shared" si="2"/>
        <v>30618.18</v>
      </c>
    </row>
    <row r="116" spans="1:10" s="12" customFormat="1" ht="45" x14ac:dyDescent="0.25">
      <c r="A116" s="13">
        <v>111</v>
      </c>
      <c r="B116" s="22" t="s">
        <v>55</v>
      </c>
      <c r="C116" s="15" t="s">
        <v>9</v>
      </c>
      <c r="D116" s="15" t="s">
        <v>15</v>
      </c>
      <c r="E116" s="15" t="s">
        <v>16</v>
      </c>
      <c r="F116" s="15" t="s">
        <v>17</v>
      </c>
      <c r="G116" s="15" t="s">
        <v>432</v>
      </c>
      <c r="H116" s="21">
        <v>31294.11</v>
      </c>
      <c r="I116" s="20" t="s">
        <v>23</v>
      </c>
      <c r="J116" s="21">
        <f t="shared" si="2"/>
        <v>31294.11</v>
      </c>
    </row>
    <row r="117" spans="1:10" s="12" customFormat="1" ht="45" x14ac:dyDescent="0.25">
      <c r="A117" s="13">
        <v>112</v>
      </c>
      <c r="B117" s="22" t="s">
        <v>56</v>
      </c>
      <c r="C117" s="15" t="s">
        <v>9</v>
      </c>
      <c r="D117" s="15" t="s">
        <v>15</v>
      </c>
      <c r="E117" s="15" t="s">
        <v>16</v>
      </c>
      <c r="F117" s="15" t="s">
        <v>17</v>
      </c>
      <c r="G117" s="47" t="s">
        <v>417</v>
      </c>
      <c r="H117" s="21">
        <v>10341.83</v>
      </c>
      <c r="I117" s="20" t="s">
        <v>23</v>
      </c>
      <c r="J117" s="21">
        <f t="shared" si="2"/>
        <v>10341.83</v>
      </c>
    </row>
    <row r="118" spans="1:10" s="12" customFormat="1" ht="45" x14ac:dyDescent="0.25">
      <c r="A118" s="13">
        <v>113</v>
      </c>
      <c r="B118" s="22" t="s">
        <v>57</v>
      </c>
      <c r="C118" s="15" t="s">
        <v>9</v>
      </c>
      <c r="D118" s="15" t="s">
        <v>15</v>
      </c>
      <c r="E118" s="15" t="s">
        <v>16</v>
      </c>
      <c r="F118" s="15" t="s">
        <v>17</v>
      </c>
      <c r="G118" s="15" t="s">
        <v>433</v>
      </c>
      <c r="H118" s="21">
        <v>2327.2800000000002</v>
      </c>
      <c r="I118" s="20" t="s">
        <v>23</v>
      </c>
      <c r="J118" s="21">
        <f t="shared" si="2"/>
        <v>2327.2800000000002</v>
      </c>
    </row>
    <row r="119" spans="1:10" s="12" customFormat="1" ht="60" x14ac:dyDescent="0.25">
      <c r="A119" s="13">
        <v>114</v>
      </c>
      <c r="B119" s="22" t="s">
        <v>58</v>
      </c>
      <c r="C119" s="15" t="s">
        <v>9</v>
      </c>
      <c r="D119" s="15" t="s">
        <v>15</v>
      </c>
      <c r="E119" s="15" t="s">
        <v>16</v>
      </c>
      <c r="F119" s="15" t="s">
        <v>17</v>
      </c>
      <c r="G119" s="15" t="s">
        <v>434</v>
      </c>
      <c r="H119" s="21">
        <v>33818.18</v>
      </c>
      <c r="I119" s="20" t="s">
        <v>23</v>
      </c>
      <c r="J119" s="21">
        <f t="shared" si="2"/>
        <v>33818.18</v>
      </c>
    </row>
    <row r="120" spans="1:10" s="12" customFormat="1" ht="60" x14ac:dyDescent="0.25">
      <c r="A120" s="13">
        <v>115</v>
      </c>
      <c r="B120" s="22" t="s">
        <v>59</v>
      </c>
      <c r="C120" s="15" t="s">
        <v>9</v>
      </c>
      <c r="D120" s="15" t="s">
        <v>15</v>
      </c>
      <c r="E120" s="15" t="s">
        <v>16</v>
      </c>
      <c r="F120" s="15" t="s">
        <v>17</v>
      </c>
      <c r="G120" s="15" t="s">
        <v>434</v>
      </c>
      <c r="H120" s="21">
        <v>21309.1</v>
      </c>
      <c r="I120" s="20" t="s">
        <v>23</v>
      </c>
      <c r="J120" s="21">
        <f t="shared" si="2"/>
        <v>21309.1</v>
      </c>
    </row>
    <row r="121" spans="1:10" s="12" customFormat="1" ht="45" x14ac:dyDescent="0.25">
      <c r="A121" s="13">
        <v>116</v>
      </c>
      <c r="B121" s="22" t="s">
        <v>60</v>
      </c>
      <c r="C121" s="15" t="s">
        <v>9</v>
      </c>
      <c r="D121" s="15" t="s">
        <v>15</v>
      </c>
      <c r="E121" s="15" t="s">
        <v>16</v>
      </c>
      <c r="F121" s="15" t="s">
        <v>17</v>
      </c>
      <c r="G121" s="15" t="s">
        <v>416</v>
      </c>
      <c r="H121" s="21">
        <v>3163.63</v>
      </c>
      <c r="I121" s="20" t="s">
        <v>23</v>
      </c>
      <c r="J121" s="21">
        <f t="shared" si="2"/>
        <v>3163.63</v>
      </c>
    </row>
    <row r="122" spans="1:10" s="12" customFormat="1" ht="45" x14ac:dyDescent="0.25">
      <c r="A122" s="13">
        <v>117</v>
      </c>
      <c r="B122" s="22" t="s">
        <v>61</v>
      </c>
      <c r="C122" s="15" t="s">
        <v>9</v>
      </c>
      <c r="D122" s="15" t="s">
        <v>15</v>
      </c>
      <c r="E122" s="15" t="s">
        <v>16</v>
      </c>
      <c r="F122" s="15" t="s">
        <v>17</v>
      </c>
      <c r="G122" s="15" t="s">
        <v>415</v>
      </c>
      <c r="H122" s="21">
        <v>581.82000000000005</v>
      </c>
      <c r="I122" s="20" t="s">
        <v>23</v>
      </c>
      <c r="J122" s="21">
        <f t="shared" si="2"/>
        <v>581.82000000000005</v>
      </c>
    </row>
    <row r="123" spans="1:10" s="12" customFormat="1" ht="60" x14ac:dyDescent="0.25">
      <c r="A123" s="13">
        <v>118</v>
      </c>
      <c r="B123" s="22" t="s">
        <v>62</v>
      </c>
      <c r="C123" s="15" t="s">
        <v>9</v>
      </c>
      <c r="D123" s="15" t="s">
        <v>15</v>
      </c>
      <c r="E123" s="15" t="s">
        <v>16</v>
      </c>
      <c r="F123" s="15" t="s">
        <v>17</v>
      </c>
      <c r="G123" s="15" t="s">
        <v>435</v>
      </c>
      <c r="H123" s="21">
        <v>17818.12</v>
      </c>
      <c r="I123" s="20" t="s">
        <v>23</v>
      </c>
      <c r="J123" s="21">
        <f t="shared" si="2"/>
        <v>17818.12</v>
      </c>
    </row>
    <row r="124" spans="1:10" s="12" customFormat="1" ht="60" x14ac:dyDescent="0.25">
      <c r="A124" s="13">
        <v>119</v>
      </c>
      <c r="B124" s="22" t="s">
        <v>63</v>
      </c>
      <c r="C124" s="15" t="s">
        <v>9</v>
      </c>
      <c r="D124" s="15" t="s">
        <v>15</v>
      </c>
      <c r="E124" s="15" t="s">
        <v>16</v>
      </c>
      <c r="F124" s="15" t="s">
        <v>17</v>
      </c>
      <c r="G124" s="15" t="s">
        <v>436</v>
      </c>
      <c r="H124" s="21">
        <v>36860.92</v>
      </c>
      <c r="I124" s="20" t="s">
        <v>23</v>
      </c>
      <c r="J124" s="21">
        <f t="shared" si="2"/>
        <v>36860.92</v>
      </c>
    </row>
    <row r="125" spans="1:10" s="12" customFormat="1" ht="60" x14ac:dyDescent="0.25">
      <c r="A125" s="13">
        <v>120</v>
      </c>
      <c r="B125" s="22" t="s">
        <v>64</v>
      </c>
      <c r="C125" s="15" t="s">
        <v>9</v>
      </c>
      <c r="D125" s="15" t="s">
        <v>15</v>
      </c>
      <c r="E125" s="15" t="s">
        <v>16</v>
      </c>
      <c r="F125" s="15" t="s">
        <v>17</v>
      </c>
      <c r="G125" s="15" t="s">
        <v>436</v>
      </c>
      <c r="H125" s="21">
        <v>27927.29</v>
      </c>
      <c r="I125" s="20" t="s">
        <v>23</v>
      </c>
      <c r="J125" s="21">
        <f t="shared" si="2"/>
        <v>27927.29</v>
      </c>
    </row>
    <row r="126" spans="1:10" s="12" customFormat="1" ht="45" x14ac:dyDescent="0.25">
      <c r="A126" s="13">
        <v>121</v>
      </c>
      <c r="B126" s="22" t="s">
        <v>65</v>
      </c>
      <c r="C126" s="15" t="s">
        <v>9</v>
      </c>
      <c r="D126" s="15" t="s">
        <v>15</v>
      </c>
      <c r="E126" s="15" t="s">
        <v>16</v>
      </c>
      <c r="F126" s="15" t="s">
        <v>17</v>
      </c>
      <c r="G126" s="15" t="s">
        <v>414</v>
      </c>
      <c r="H126" s="21">
        <v>2618.19</v>
      </c>
      <c r="I126" s="20" t="s">
        <v>23</v>
      </c>
      <c r="J126" s="21">
        <f t="shared" si="2"/>
        <v>2618.19</v>
      </c>
    </row>
    <row r="127" spans="1:10" s="12" customFormat="1" ht="45" x14ac:dyDescent="0.25">
      <c r="A127" s="13">
        <v>122</v>
      </c>
      <c r="B127" s="22" t="s">
        <v>66</v>
      </c>
      <c r="C127" s="15" t="s">
        <v>9</v>
      </c>
      <c r="D127" s="15" t="s">
        <v>15</v>
      </c>
      <c r="E127" s="15" t="s">
        <v>16</v>
      </c>
      <c r="F127" s="15" t="s">
        <v>17</v>
      </c>
      <c r="G127" s="15" t="s">
        <v>437</v>
      </c>
      <c r="H127" s="21">
        <v>34767.29</v>
      </c>
      <c r="I127" s="20" t="s">
        <v>23</v>
      </c>
      <c r="J127" s="21">
        <f t="shared" si="2"/>
        <v>34767.29</v>
      </c>
    </row>
    <row r="128" spans="1:10" s="12" customFormat="1" ht="60" x14ac:dyDescent="0.25">
      <c r="A128" s="13">
        <v>123</v>
      </c>
      <c r="B128" s="22" t="s">
        <v>67</v>
      </c>
      <c r="C128" s="15" t="s">
        <v>9</v>
      </c>
      <c r="D128" s="15" t="s">
        <v>15</v>
      </c>
      <c r="E128" s="15" t="s">
        <v>16</v>
      </c>
      <c r="F128" s="15" t="s">
        <v>17</v>
      </c>
      <c r="G128" s="15" t="s">
        <v>438</v>
      </c>
      <c r="H128" s="21">
        <v>10472.73</v>
      </c>
      <c r="I128" s="20" t="s">
        <v>23</v>
      </c>
      <c r="J128" s="21">
        <f t="shared" si="2"/>
        <v>10472.73</v>
      </c>
    </row>
    <row r="129" spans="1:10" s="12" customFormat="1" ht="75" x14ac:dyDescent="0.25">
      <c r="A129" s="13">
        <v>124</v>
      </c>
      <c r="B129" s="22" t="s">
        <v>68</v>
      </c>
      <c r="C129" s="15" t="s">
        <v>9</v>
      </c>
      <c r="D129" s="15" t="s">
        <v>15</v>
      </c>
      <c r="E129" s="15" t="s">
        <v>16</v>
      </c>
      <c r="F129" s="15" t="s">
        <v>17</v>
      </c>
      <c r="G129" s="15" t="s">
        <v>485</v>
      </c>
      <c r="H129" s="21">
        <v>20436.37</v>
      </c>
      <c r="I129" s="20" t="s">
        <v>23</v>
      </c>
      <c r="J129" s="21">
        <f t="shared" si="2"/>
        <v>20436.37</v>
      </c>
    </row>
    <row r="130" spans="1:10" s="12" customFormat="1" ht="45" x14ac:dyDescent="0.25">
      <c r="A130" s="13">
        <v>125</v>
      </c>
      <c r="B130" s="22" t="s">
        <v>69</v>
      </c>
      <c r="C130" s="15" t="s">
        <v>9</v>
      </c>
      <c r="D130" s="15" t="s">
        <v>15</v>
      </c>
      <c r="E130" s="15" t="s">
        <v>16</v>
      </c>
      <c r="F130" s="15" t="s">
        <v>17</v>
      </c>
      <c r="G130" s="15" t="s">
        <v>439</v>
      </c>
      <c r="H130" s="21">
        <v>23652.29</v>
      </c>
      <c r="I130" s="20" t="s">
        <v>23</v>
      </c>
      <c r="J130" s="21">
        <f t="shared" si="2"/>
        <v>23652.29</v>
      </c>
    </row>
    <row r="131" spans="1:10" s="12" customFormat="1" ht="60" x14ac:dyDescent="0.25">
      <c r="A131" s="13">
        <v>126</v>
      </c>
      <c r="B131" s="22" t="s">
        <v>70</v>
      </c>
      <c r="C131" s="15" t="s">
        <v>9</v>
      </c>
      <c r="D131" s="15" t="s">
        <v>15</v>
      </c>
      <c r="E131" s="15" t="s">
        <v>16</v>
      </c>
      <c r="F131" s="15" t="s">
        <v>17</v>
      </c>
      <c r="G131" s="15" t="s">
        <v>440</v>
      </c>
      <c r="H131" s="21">
        <v>36290.910000000003</v>
      </c>
      <c r="I131" s="20" t="s">
        <v>23</v>
      </c>
      <c r="J131" s="21">
        <f t="shared" si="2"/>
        <v>36290.910000000003</v>
      </c>
    </row>
    <row r="132" spans="1:10" s="12" customFormat="1" ht="60" x14ac:dyDescent="0.25">
      <c r="A132" s="13">
        <v>127</v>
      </c>
      <c r="B132" s="22" t="s">
        <v>71</v>
      </c>
      <c r="C132" s="15" t="s">
        <v>9</v>
      </c>
      <c r="D132" s="15" t="s">
        <v>15</v>
      </c>
      <c r="E132" s="15" t="s">
        <v>16</v>
      </c>
      <c r="F132" s="15" t="s">
        <v>17</v>
      </c>
      <c r="G132" s="15" t="s">
        <v>440</v>
      </c>
      <c r="H132" s="21">
        <v>16087.28</v>
      </c>
      <c r="I132" s="20" t="s">
        <v>23</v>
      </c>
      <c r="J132" s="21">
        <f t="shared" si="2"/>
        <v>16087.28</v>
      </c>
    </row>
    <row r="133" spans="1:10" s="12" customFormat="1" ht="45" x14ac:dyDescent="0.25">
      <c r="A133" s="13">
        <v>128</v>
      </c>
      <c r="B133" s="22" t="s">
        <v>72</v>
      </c>
      <c r="C133" s="15" t="s">
        <v>9</v>
      </c>
      <c r="D133" s="15" t="s">
        <v>15</v>
      </c>
      <c r="E133" s="15" t="s">
        <v>16</v>
      </c>
      <c r="F133" s="15" t="s">
        <v>17</v>
      </c>
      <c r="G133" s="15" t="s">
        <v>441</v>
      </c>
      <c r="H133" s="21">
        <v>1236.3699999999999</v>
      </c>
      <c r="I133" s="20" t="s">
        <v>23</v>
      </c>
      <c r="J133" s="21">
        <f t="shared" si="2"/>
        <v>1236.3699999999999</v>
      </c>
    </row>
    <row r="134" spans="1:10" s="12" customFormat="1" ht="45" x14ac:dyDescent="0.25">
      <c r="A134" s="13">
        <v>129</v>
      </c>
      <c r="B134" s="22" t="s">
        <v>73</v>
      </c>
      <c r="C134" s="15" t="s">
        <v>9</v>
      </c>
      <c r="D134" s="15" t="s">
        <v>15</v>
      </c>
      <c r="E134" s="15" t="s">
        <v>16</v>
      </c>
      <c r="F134" s="15" t="s">
        <v>17</v>
      </c>
      <c r="G134" s="15" t="s">
        <v>413</v>
      </c>
      <c r="H134" s="21">
        <v>1854.57</v>
      </c>
      <c r="I134" s="20" t="s">
        <v>23</v>
      </c>
      <c r="J134" s="21">
        <f t="shared" si="2"/>
        <v>1854.57</v>
      </c>
    </row>
    <row r="135" spans="1:10" s="12" customFormat="1" ht="75" x14ac:dyDescent="0.25">
      <c r="A135" s="13">
        <v>130</v>
      </c>
      <c r="B135" s="22" t="s">
        <v>74</v>
      </c>
      <c r="C135" s="15" t="s">
        <v>9</v>
      </c>
      <c r="D135" s="15" t="s">
        <v>15</v>
      </c>
      <c r="E135" s="15" t="s">
        <v>16</v>
      </c>
      <c r="F135" s="15" t="s">
        <v>17</v>
      </c>
      <c r="G135" s="15" t="s">
        <v>442</v>
      </c>
      <c r="H135" s="21">
        <v>12727.27</v>
      </c>
      <c r="I135" s="20" t="s">
        <v>23</v>
      </c>
      <c r="J135" s="21">
        <f t="shared" si="2"/>
        <v>12727.27</v>
      </c>
    </row>
    <row r="136" spans="1:10" s="12" customFormat="1" ht="60" x14ac:dyDescent="0.25">
      <c r="A136" s="13">
        <v>131</v>
      </c>
      <c r="B136" s="22" t="s">
        <v>75</v>
      </c>
      <c r="C136" s="15" t="s">
        <v>9</v>
      </c>
      <c r="D136" s="15" t="s">
        <v>15</v>
      </c>
      <c r="E136" s="15" t="s">
        <v>16</v>
      </c>
      <c r="F136" s="15" t="s">
        <v>17</v>
      </c>
      <c r="G136" s="15" t="s">
        <v>443</v>
      </c>
      <c r="H136" s="21">
        <v>7636.38</v>
      </c>
      <c r="I136" s="20" t="s">
        <v>23</v>
      </c>
      <c r="J136" s="21">
        <f t="shared" si="2"/>
        <v>7636.38</v>
      </c>
    </row>
    <row r="137" spans="1:10" s="12" customFormat="1" ht="45" x14ac:dyDescent="0.25">
      <c r="A137" s="13">
        <v>132</v>
      </c>
      <c r="B137" s="22" t="s">
        <v>76</v>
      </c>
      <c r="C137" s="15" t="s">
        <v>9</v>
      </c>
      <c r="D137" s="15" t="s">
        <v>15</v>
      </c>
      <c r="E137" s="15" t="s">
        <v>16</v>
      </c>
      <c r="F137" s="15" t="s">
        <v>17</v>
      </c>
      <c r="G137" s="15" t="s">
        <v>412</v>
      </c>
      <c r="H137" s="21">
        <v>16363.63</v>
      </c>
      <c r="I137" s="20" t="s">
        <v>23</v>
      </c>
      <c r="J137" s="21">
        <v>13672.72</v>
      </c>
    </row>
    <row r="138" spans="1:10" s="12" customFormat="1" ht="45" x14ac:dyDescent="0.25">
      <c r="A138" s="13">
        <v>133</v>
      </c>
      <c r="B138" s="22" t="s">
        <v>77</v>
      </c>
      <c r="C138" s="15" t="s">
        <v>9</v>
      </c>
      <c r="D138" s="15" t="s">
        <v>15</v>
      </c>
      <c r="E138" s="15" t="s">
        <v>16</v>
      </c>
      <c r="F138" s="15" t="s">
        <v>17</v>
      </c>
      <c r="G138" s="15" t="s">
        <v>444</v>
      </c>
      <c r="H138" s="21">
        <v>1236.3699999999999</v>
      </c>
      <c r="I138" s="20" t="s">
        <v>23</v>
      </c>
      <c r="J138" s="21">
        <f t="shared" ref="J138:J143" si="3">H138</f>
        <v>1236.3699999999999</v>
      </c>
    </row>
    <row r="139" spans="1:10" s="12" customFormat="1" ht="45" x14ac:dyDescent="0.25">
      <c r="A139" s="13">
        <v>134</v>
      </c>
      <c r="B139" s="22" t="s">
        <v>78</v>
      </c>
      <c r="C139" s="15" t="s">
        <v>9</v>
      </c>
      <c r="D139" s="15" t="s">
        <v>15</v>
      </c>
      <c r="E139" s="15" t="s">
        <v>16</v>
      </c>
      <c r="F139" s="15" t="s">
        <v>17</v>
      </c>
      <c r="G139" s="15" t="s">
        <v>445</v>
      </c>
      <c r="H139" s="21">
        <v>22691.84</v>
      </c>
      <c r="I139" s="20" t="s">
        <v>23</v>
      </c>
      <c r="J139" s="21">
        <f t="shared" si="3"/>
        <v>22691.84</v>
      </c>
    </row>
    <row r="140" spans="1:10" s="12" customFormat="1" ht="45" x14ac:dyDescent="0.25">
      <c r="A140" s="13">
        <v>135</v>
      </c>
      <c r="B140" s="22" t="s">
        <v>79</v>
      </c>
      <c r="C140" s="15" t="s">
        <v>9</v>
      </c>
      <c r="D140" s="15" t="s">
        <v>15</v>
      </c>
      <c r="E140" s="15" t="s">
        <v>16</v>
      </c>
      <c r="F140" s="15" t="s">
        <v>17</v>
      </c>
      <c r="G140" s="15" t="s">
        <v>411</v>
      </c>
      <c r="H140" s="21">
        <v>37745.46</v>
      </c>
      <c r="I140" s="20" t="s">
        <v>23</v>
      </c>
      <c r="J140" s="21">
        <f t="shared" si="3"/>
        <v>37745.46</v>
      </c>
    </row>
    <row r="141" spans="1:10" s="12" customFormat="1" ht="45" x14ac:dyDescent="0.25">
      <c r="A141" s="13">
        <v>136</v>
      </c>
      <c r="B141" s="22" t="s">
        <v>80</v>
      </c>
      <c r="C141" s="15" t="s">
        <v>9</v>
      </c>
      <c r="D141" s="15" t="s">
        <v>15</v>
      </c>
      <c r="E141" s="15" t="s">
        <v>16</v>
      </c>
      <c r="F141" s="15" t="s">
        <v>17</v>
      </c>
      <c r="G141" s="15" t="s">
        <v>484</v>
      </c>
      <c r="H141" s="21">
        <v>1600.01</v>
      </c>
      <c r="I141" s="20" t="s">
        <v>23</v>
      </c>
      <c r="J141" s="21">
        <f t="shared" si="3"/>
        <v>1600.01</v>
      </c>
    </row>
    <row r="142" spans="1:10" s="12" customFormat="1" ht="45" x14ac:dyDescent="0.25">
      <c r="A142" s="13">
        <v>137</v>
      </c>
      <c r="B142" s="22" t="s">
        <v>81</v>
      </c>
      <c r="C142" s="15" t="s">
        <v>9</v>
      </c>
      <c r="D142" s="15" t="s">
        <v>18</v>
      </c>
      <c r="E142" s="15" t="s">
        <v>16</v>
      </c>
      <c r="F142" s="15" t="s">
        <v>17</v>
      </c>
      <c r="G142" s="15" t="s">
        <v>446</v>
      </c>
      <c r="H142" s="21">
        <v>3736.36</v>
      </c>
      <c r="I142" s="20" t="s">
        <v>23</v>
      </c>
      <c r="J142" s="21">
        <f t="shared" si="3"/>
        <v>3736.36</v>
      </c>
    </row>
    <row r="143" spans="1:10" s="12" customFormat="1" ht="45" x14ac:dyDescent="0.25">
      <c r="A143" s="13">
        <v>138</v>
      </c>
      <c r="B143" s="22" t="s">
        <v>82</v>
      </c>
      <c r="C143" s="15" t="s">
        <v>9</v>
      </c>
      <c r="D143" s="15" t="s">
        <v>18</v>
      </c>
      <c r="E143" s="15" t="s">
        <v>16</v>
      </c>
      <c r="F143" s="15" t="s">
        <v>17</v>
      </c>
      <c r="G143" s="15" t="s">
        <v>447</v>
      </c>
      <c r="H143" s="21">
        <v>35990.9</v>
      </c>
      <c r="I143" s="20" t="s">
        <v>23</v>
      </c>
      <c r="J143" s="21">
        <f t="shared" si="3"/>
        <v>35990.9</v>
      </c>
    </row>
    <row r="144" spans="1:10" s="12" customFormat="1" ht="45" x14ac:dyDescent="0.25">
      <c r="A144" s="13">
        <v>139</v>
      </c>
      <c r="B144" s="22" t="s">
        <v>83</v>
      </c>
      <c r="C144" s="15" t="s">
        <v>9</v>
      </c>
      <c r="D144" s="15" t="s">
        <v>18</v>
      </c>
      <c r="E144" s="15" t="s">
        <v>16</v>
      </c>
      <c r="F144" s="15" t="s">
        <v>17</v>
      </c>
      <c r="G144" s="15" t="s">
        <v>447</v>
      </c>
      <c r="H144" s="21">
        <v>7772.73</v>
      </c>
      <c r="I144" s="20" t="s">
        <v>23</v>
      </c>
      <c r="J144" s="21">
        <v>0</v>
      </c>
    </row>
    <row r="145" spans="1:10" s="12" customFormat="1" ht="60" x14ac:dyDescent="0.25">
      <c r="A145" s="13">
        <v>140</v>
      </c>
      <c r="B145" s="22" t="s">
        <v>84</v>
      </c>
      <c r="C145" s="15" t="s">
        <v>9</v>
      </c>
      <c r="D145" s="15" t="s">
        <v>18</v>
      </c>
      <c r="E145" s="15" t="s">
        <v>16</v>
      </c>
      <c r="F145" s="15" t="s">
        <v>17</v>
      </c>
      <c r="G145" s="15" t="s">
        <v>476</v>
      </c>
      <c r="H145" s="21">
        <v>35400</v>
      </c>
      <c r="I145" s="20" t="s">
        <v>23</v>
      </c>
      <c r="J145" s="21">
        <f>H145</f>
        <v>35400</v>
      </c>
    </row>
    <row r="146" spans="1:10" s="12" customFormat="1" ht="45" x14ac:dyDescent="0.25">
      <c r="A146" s="13">
        <v>141</v>
      </c>
      <c r="B146" s="22" t="s">
        <v>85</v>
      </c>
      <c r="C146" s="15" t="s">
        <v>9</v>
      </c>
      <c r="D146" s="15" t="s">
        <v>18</v>
      </c>
      <c r="E146" s="15" t="s">
        <v>16</v>
      </c>
      <c r="F146" s="15" t="s">
        <v>17</v>
      </c>
      <c r="G146" s="15" t="s">
        <v>448</v>
      </c>
      <c r="H146" s="21">
        <v>36872.730000000003</v>
      </c>
      <c r="I146" s="20" t="s">
        <v>23</v>
      </c>
      <c r="J146" s="21">
        <f>H146</f>
        <v>36872.730000000003</v>
      </c>
    </row>
    <row r="147" spans="1:10" s="12" customFormat="1" ht="45" x14ac:dyDescent="0.25">
      <c r="A147" s="13">
        <v>142</v>
      </c>
      <c r="B147" s="22" t="s">
        <v>86</v>
      </c>
      <c r="C147" s="15" t="s">
        <v>9</v>
      </c>
      <c r="D147" s="15" t="s">
        <v>18</v>
      </c>
      <c r="E147" s="15" t="s">
        <v>16</v>
      </c>
      <c r="F147" s="15" t="s">
        <v>17</v>
      </c>
      <c r="G147" s="15" t="s">
        <v>448</v>
      </c>
      <c r="H147" s="21">
        <v>35781.82</v>
      </c>
      <c r="I147" s="20" t="s">
        <v>23</v>
      </c>
      <c r="J147" s="21">
        <v>21000</v>
      </c>
    </row>
    <row r="148" spans="1:10" s="12" customFormat="1" ht="60" x14ac:dyDescent="0.25">
      <c r="A148" s="13">
        <v>143</v>
      </c>
      <c r="B148" s="22" t="s">
        <v>87</v>
      </c>
      <c r="C148" s="15" t="s">
        <v>9</v>
      </c>
      <c r="D148" s="15" t="s">
        <v>18</v>
      </c>
      <c r="E148" s="15" t="s">
        <v>16</v>
      </c>
      <c r="F148" s="15" t="s">
        <v>17</v>
      </c>
      <c r="G148" s="15" t="s">
        <v>449</v>
      </c>
      <c r="H148" s="21">
        <v>15354.56</v>
      </c>
      <c r="I148" s="20" t="s">
        <v>23</v>
      </c>
      <c r="J148" s="21">
        <f t="shared" ref="J148:J174" si="4">H148</f>
        <v>15354.56</v>
      </c>
    </row>
    <row r="149" spans="1:10" s="12" customFormat="1" ht="60" x14ac:dyDescent="0.25">
      <c r="A149" s="13">
        <v>144</v>
      </c>
      <c r="B149" s="22" t="s">
        <v>88</v>
      </c>
      <c r="C149" s="15" t="s">
        <v>9</v>
      </c>
      <c r="D149" s="15" t="s">
        <v>18</v>
      </c>
      <c r="E149" s="15" t="s">
        <v>16</v>
      </c>
      <c r="F149" s="15" t="s">
        <v>17</v>
      </c>
      <c r="G149" s="15" t="s">
        <v>450</v>
      </c>
      <c r="H149" s="21">
        <v>39518.19</v>
      </c>
      <c r="I149" s="20" t="s">
        <v>23</v>
      </c>
      <c r="J149" s="21">
        <f t="shared" si="4"/>
        <v>39518.19</v>
      </c>
    </row>
    <row r="150" spans="1:10" s="12" customFormat="1" ht="60" x14ac:dyDescent="0.25">
      <c r="A150" s="13">
        <v>145</v>
      </c>
      <c r="B150" s="22" t="s">
        <v>89</v>
      </c>
      <c r="C150" s="15" t="s">
        <v>9</v>
      </c>
      <c r="D150" s="15" t="s">
        <v>18</v>
      </c>
      <c r="E150" s="15" t="s">
        <v>16</v>
      </c>
      <c r="F150" s="15" t="s">
        <v>17</v>
      </c>
      <c r="G150" s="15" t="s">
        <v>450</v>
      </c>
      <c r="H150" s="21">
        <v>16690.91</v>
      </c>
      <c r="I150" s="20" t="s">
        <v>23</v>
      </c>
      <c r="J150" s="21">
        <v>18463.64</v>
      </c>
    </row>
    <row r="151" spans="1:10" s="12" customFormat="1" ht="45" x14ac:dyDescent="0.25">
      <c r="A151" s="13">
        <v>146</v>
      </c>
      <c r="B151" s="22" t="s">
        <v>90</v>
      </c>
      <c r="C151" s="15" t="s">
        <v>9</v>
      </c>
      <c r="D151" s="15" t="s">
        <v>18</v>
      </c>
      <c r="E151" s="15" t="s">
        <v>16</v>
      </c>
      <c r="F151" s="15" t="s">
        <v>17</v>
      </c>
      <c r="G151" s="15" t="s">
        <v>451</v>
      </c>
      <c r="H151" s="21">
        <v>35863.629999999997</v>
      </c>
      <c r="I151" s="20" t="s">
        <v>23</v>
      </c>
      <c r="J151" s="21">
        <f t="shared" si="4"/>
        <v>35863.629999999997</v>
      </c>
    </row>
    <row r="152" spans="1:10" s="12" customFormat="1" ht="45" x14ac:dyDescent="0.25">
      <c r="A152" s="13">
        <v>147</v>
      </c>
      <c r="B152" s="22" t="s">
        <v>91</v>
      </c>
      <c r="C152" s="15" t="s">
        <v>9</v>
      </c>
      <c r="D152" s="15" t="s">
        <v>18</v>
      </c>
      <c r="E152" s="15" t="s">
        <v>16</v>
      </c>
      <c r="F152" s="15" t="s">
        <v>17</v>
      </c>
      <c r="G152" s="15" t="s">
        <v>451</v>
      </c>
      <c r="H152" s="21">
        <v>3354.55</v>
      </c>
      <c r="I152" s="20" t="s">
        <v>23</v>
      </c>
      <c r="J152" s="21">
        <v>0</v>
      </c>
    </row>
    <row r="153" spans="1:10" s="12" customFormat="1" ht="45" x14ac:dyDescent="0.25">
      <c r="A153" s="13">
        <v>148</v>
      </c>
      <c r="B153" s="22" t="s">
        <v>92</v>
      </c>
      <c r="C153" s="15" t="s">
        <v>9</v>
      </c>
      <c r="D153" s="15" t="s">
        <v>18</v>
      </c>
      <c r="E153" s="15" t="s">
        <v>16</v>
      </c>
      <c r="F153" s="15" t="s">
        <v>17</v>
      </c>
      <c r="G153" s="15" t="s">
        <v>452</v>
      </c>
      <c r="H153" s="21">
        <v>8727.2800000000007</v>
      </c>
      <c r="I153" s="20" t="s">
        <v>23</v>
      </c>
      <c r="J153" s="21">
        <f t="shared" si="4"/>
        <v>8727.2800000000007</v>
      </c>
    </row>
    <row r="154" spans="1:10" s="12" customFormat="1" ht="60" x14ac:dyDescent="0.25">
      <c r="A154" s="13">
        <v>149</v>
      </c>
      <c r="B154" s="22" t="s">
        <v>93</v>
      </c>
      <c r="C154" s="15" t="s">
        <v>9</v>
      </c>
      <c r="D154" s="15" t="s">
        <v>18</v>
      </c>
      <c r="E154" s="15" t="s">
        <v>16</v>
      </c>
      <c r="F154" s="15" t="s">
        <v>17</v>
      </c>
      <c r="G154" s="15" t="s">
        <v>453</v>
      </c>
      <c r="H154" s="21">
        <v>12954.56</v>
      </c>
      <c r="I154" s="20" t="s">
        <v>23</v>
      </c>
      <c r="J154" s="21">
        <v>12218.19</v>
      </c>
    </row>
    <row r="155" spans="1:10" s="12" customFormat="1" ht="45" x14ac:dyDescent="0.25">
      <c r="A155" s="13">
        <v>150</v>
      </c>
      <c r="B155" s="22" t="s">
        <v>94</v>
      </c>
      <c r="C155" s="15" t="s">
        <v>9</v>
      </c>
      <c r="D155" s="15" t="s">
        <v>18</v>
      </c>
      <c r="E155" s="15" t="s">
        <v>16</v>
      </c>
      <c r="F155" s="15" t="s">
        <v>17</v>
      </c>
      <c r="G155" s="15" t="s">
        <v>454</v>
      </c>
      <c r="H155" s="21">
        <v>9518.18</v>
      </c>
      <c r="I155" s="20" t="s">
        <v>23</v>
      </c>
      <c r="J155" s="21">
        <f t="shared" si="4"/>
        <v>9518.18</v>
      </c>
    </row>
    <row r="156" spans="1:10" s="12" customFormat="1" ht="45" x14ac:dyDescent="0.25">
      <c r="A156" s="13">
        <v>151</v>
      </c>
      <c r="B156" s="22" t="s">
        <v>95</v>
      </c>
      <c r="C156" s="15" t="s">
        <v>9</v>
      </c>
      <c r="D156" s="15" t="s">
        <v>18</v>
      </c>
      <c r="E156" s="15" t="s">
        <v>16</v>
      </c>
      <c r="F156" s="15" t="s">
        <v>17</v>
      </c>
      <c r="G156" s="15" t="s">
        <v>455</v>
      </c>
      <c r="H156" s="21">
        <v>15654.55</v>
      </c>
      <c r="I156" s="20" t="s">
        <v>23</v>
      </c>
      <c r="J156" s="21">
        <f t="shared" si="4"/>
        <v>15654.55</v>
      </c>
    </row>
    <row r="157" spans="1:10" s="12" customFormat="1" ht="45" x14ac:dyDescent="0.25">
      <c r="A157" s="13">
        <v>152</v>
      </c>
      <c r="B157" s="22" t="s">
        <v>96</v>
      </c>
      <c r="C157" s="15" t="s">
        <v>9</v>
      </c>
      <c r="D157" s="15" t="s">
        <v>18</v>
      </c>
      <c r="E157" s="15" t="s">
        <v>16</v>
      </c>
      <c r="F157" s="15" t="s">
        <v>17</v>
      </c>
      <c r="G157" s="15" t="s">
        <v>456</v>
      </c>
      <c r="H157" s="21">
        <v>7281.83</v>
      </c>
      <c r="I157" s="20" t="s">
        <v>23</v>
      </c>
      <c r="J157" s="21">
        <v>3027.28</v>
      </c>
    </row>
    <row r="158" spans="1:10" s="12" customFormat="1" ht="45" x14ac:dyDescent="0.25">
      <c r="A158" s="13">
        <v>153</v>
      </c>
      <c r="B158" s="22" t="s">
        <v>97</v>
      </c>
      <c r="C158" s="15" t="s">
        <v>9</v>
      </c>
      <c r="D158" s="15" t="s">
        <v>18</v>
      </c>
      <c r="E158" s="15" t="s">
        <v>16</v>
      </c>
      <c r="F158" s="15" t="s">
        <v>17</v>
      </c>
      <c r="G158" s="15" t="s">
        <v>418</v>
      </c>
      <c r="H158" s="21">
        <v>1390.91</v>
      </c>
      <c r="I158" s="20" t="s">
        <v>23</v>
      </c>
      <c r="J158" s="21">
        <v>1172.73</v>
      </c>
    </row>
    <row r="159" spans="1:10" s="12" customFormat="1" ht="45" x14ac:dyDescent="0.25">
      <c r="A159" s="13">
        <v>154</v>
      </c>
      <c r="B159" s="22" t="s">
        <v>98</v>
      </c>
      <c r="C159" s="15" t="s">
        <v>9</v>
      </c>
      <c r="D159" s="15" t="s">
        <v>18</v>
      </c>
      <c r="E159" s="15" t="s">
        <v>16</v>
      </c>
      <c r="F159" s="15" t="s">
        <v>17</v>
      </c>
      <c r="G159" s="15" t="s">
        <v>457</v>
      </c>
      <c r="H159" s="21">
        <v>31772.73</v>
      </c>
      <c r="I159" s="20" t="s">
        <v>23</v>
      </c>
      <c r="J159" s="21">
        <v>24518.18</v>
      </c>
    </row>
    <row r="160" spans="1:10" s="12" customFormat="1" ht="45" x14ac:dyDescent="0.25">
      <c r="A160" s="13">
        <v>155</v>
      </c>
      <c r="B160" s="22" t="s">
        <v>99</v>
      </c>
      <c r="C160" s="15" t="s">
        <v>9</v>
      </c>
      <c r="D160" s="15" t="s">
        <v>18</v>
      </c>
      <c r="E160" s="15" t="s">
        <v>16</v>
      </c>
      <c r="F160" s="15" t="s">
        <v>17</v>
      </c>
      <c r="G160" s="15" t="s">
        <v>458</v>
      </c>
      <c r="H160" s="21">
        <v>12981.83</v>
      </c>
      <c r="I160" s="20" t="s">
        <v>23</v>
      </c>
      <c r="J160" s="21">
        <v>9000.01</v>
      </c>
    </row>
    <row r="161" spans="1:10" s="12" customFormat="1" ht="60" x14ac:dyDescent="0.25">
      <c r="A161" s="13">
        <v>156</v>
      </c>
      <c r="B161" s="22" t="s">
        <v>100</v>
      </c>
      <c r="C161" s="15" t="s">
        <v>9</v>
      </c>
      <c r="D161" s="15" t="s">
        <v>18</v>
      </c>
      <c r="E161" s="15" t="s">
        <v>16</v>
      </c>
      <c r="F161" s="15" t="s">
        <v>17</v>
      </c>
      <c r="G161" s="15" t="s">
        <v>427</v>
      </c>
      <c r="H161" s="21">
        <v>7200.01</v>
      </c>
      <c r="I161" s="20" t="s">
        <v>23</v>
      </c>
      <c r="J161" s="21">
        <v>6981.83</v>
      </c>
    </row>
    <row r="162" spans="1:10" s="12" customFormat="1" ht="60" x14ac:dyDescent="0.25">
      <c r="A162" s="13">
        <v>157</v>
      </c>
      <c r="B162" s="22" t="s">
        <v>101</v>
      </c>
      <c r="C162" s="15" t="s">
        <v>9</v>
      </c>
      <c r="D162" s="15" t="s">
        <v>18</v>
      </c>
      <c r="E162" s="15" t="s">
        <v>16</v>
      </c>
      <c r="F162" s="15" t="s">
        <v>17</v>
      </c>
      <c r="G162" s="15" t="s">
        <v>477</v>
      </c>
      <c r="H162" s="21">
        <v>2952.74</v>
      </c>
      <c r="I162" s="20" t="s">
        <v>23</v>
      </c>
      <c r="J162" s="21">
        <v>2080.0100000000002</v>
      </c>
    </row>
    <row r="163" spans="1:10" s="12" customFormat="1" ht="45" x14ac:dyDescent="0.25">
      <c r="A163" s="13">
        <v>158</v>
      </c>
      <c r="B163" s="22" t="s">
        <v>102</v>
      </c>
      <c r="C163" s="15" t="s">
        <v>9</v>
      </c>
      <c r="D163" s="15" t="s">
        <v>18</v>
      </c>
      <c r="E163" s="15" t="s">
        <v>16</v>
      </c>
      <c r="F163" s="15" t="s">
        <v>17</v>
      </c>
      <c r="G163" s="15" t="s">
        <v>478</v>
      </c>
      <c r="H163" s="21">
        <v>1063.6500000000001</v>
      </c>
      <c r="I163" s="20" t="s">
        <v>23</v>
      </c>
      <c r="J163" s="21">
        <v>763.65</v>
      </c>
    </row>
    <row r="164" spans="1:10" s="12" customFormat="1" ht="45" x14ac:dyDescent="0.25">
      <c r="A164" s="13">
        <v>159</v>
      </c>
      <c r="B164" s="22" t="s">
        <v>103</v>
      </c>
      <c r="C164" s="15" t="s">
        <v>9</v>
      </c>
      <c r="D164" s="15" t="s">
        <v>18</v>
      </c>
      <c r="E164" s="15" t="s">
        <v>16</v>
      </c>
      <c r="F164" s="15" t="s">
        <v>17</v>
      </c>
      <c r="G164" s="15" t="s">
        <v>479</v>
      </c>
      <c r="H164" s="21">
        <v>9354.5400000000009</v>
      </c>
      <c r="I164" s="20" t="s">
        <v>23</v>
      </c>
      <c r="J164" s="21">
        <v>8727.27</v>
      </c>
    </row>
    <row r="165" spans="1:10" s="12" customFormat="1" ht="45" x14ac:dyDescent="0.25">
      <c r="A165" s="13">
        <v>160</v>
      </c>
      <c r="B165" s="22" t="s">
        <v>104</v>
      </c>
      <c r="C165" s="15" t="s">
        <v>9</v>
      </c>
      <c r="D165" s="15" t="s">
        <v>18</v>
      </c>
      <c r="E165" s="15" t="s">
        <v>16</v>
      </c>
      <c r="F165" s="15" t="s">
        <v>17</v>
      </c>
      <c r="G165" s="15" t="s">
        <v>459</v>
      </c>
      <c r="H165" s="21">
        <v>27436.35</v>
      </c>
      <c r="I165" s="20" t="s">
        <v>23</v>
      </c>
      <c r="J165" s="21">
        <f t="shared" si="4"/>
        <v>27436.35</v>
      </c>
    </row>
    <row r="166" spans="1:10" s="12" customFormat="1" ht="45" x14ac:dyDescent="0.25">
      <c r="A166" s="13">
        <v>161</v>
      </c>
      <c r="B166" s="22" t="s">
        <v>105</v>
      </c>
      <c r="C166" s="15" t="s">
        <v>9</v>
      </c>
      <c r="D166" s="15" t="s">
        <v>18</v>
      </c>
      <c r="E166" s="15" t="s">
        <v>16</v>
      </c>
      <c r="F166" s="15" t="s">
        <v>17</v>
      </c>
      <c r="G166" s="15" t="s">
        <v>460</v>
      </c>
      <c r="H166" s="21">
        <v>3054.55</v>
      </c>
      <c r="I166" s="20" t="s">
        <v>23</v>
      </c>
      <c r="J166" s="21">
        <f t="shared" si="4"/>
        <v>3054.55</v>
      </c>
    </row>
    <row r="167" spans="1:10" s="12" customFormat="1" ht="60" x14ac:dyDescent="0.25">
      <c r="A167" s="13">
        <v>162</v>
      </c>
      <c r="B167" s="22" t="s">
        <v>106</v>
      </c>
      <c r="C167" s="15" t="s">
        <v>9</v>
      </c>
      <c r="D167" s="15" t="s">
        <v>18</v>
      </c>
      <c r="E167" s="15" t="s">
        <v>16</v>
      </c>
      <c r="F167" s="15" t="s">
        <v>17</v>
      </c>
      <c r="G167" s="15" t="s">
        <v>461</v>
      </c>
      <c r="H167" s="21">
        <v>518.16</v>
      </c>
      <c r="I167" s="20" t="s">
        <v>23</v>
      </c>
      <c r="J167" s="21">
        <f t="shared" si="4"/>
        <v>518.16</v>
      </c>
    </row>
    <row r="168" spans="1:10" s="12" customFormat="1" ht="45" x14ac:dyDescent="0.25">
      <c r="A168" s="13">
        <v>163</v>
      </c>
      <c r="B168" s="22" t="s">
        <v>107</v>
      </c>
      <c r="C168" s="15" t="s">
        <v>9</v>
      </c>
      <c r="D168" s="15" t="s">
        <v>18</v>
      </c>
      <c r="E168" s="15" t="s">
        <v>16</v>
      </c>
      <c r="F168" s="15" t="s">
        <v>17</v>
      </c>
      <c r="G168" s="15" t="s">
        <v>462</v>
      </c>
      <c r="H168" s="21">
        <v>13481.82</v>
      </c>
      <c r="I168" s="20" t="s">
        <v>23</v>
      </c>
      <c r="J168" s="21">
        <f t="shared" si="4"/>
        <v>13481.82</v>
      </c>
    </row>
    <row r="169" spans="1:10" s="12" customFormat="1" ht="45" x14ac:dyDescent="0.25">
      <c r="A169" s="13">
        <v>164</v>
      </c>
      <c r="B169" s="22" t="s">
        <v>108</v>
      </c>
      <c r="C169" s="15" t="s">
        <v>9</v>
      </c>
      <c r="D169" s="15" t="s">
        <v>18</v>
      </c>
      <c r="E169" s="15" t="s">
        <v>16</v>
      </c>
      <c r="F169" s="15" t="s">
        <v>17</v>
      </c>
      <c r="G169" s="15" t="s">
        <v>463</v>
      </c>
      <c r="H169" s="21">
        <v>11372.73</v>
      </c>
      <c r="I169" s="20" t="s">
        <v>23</v>
      </c>
      <c r="J169" s="21">
        <v>8154.55</v>
      </c>
    </row>
    <row r="170" spans="1:10" s="12" customFormat="1" ht="45" x14ac:dyDescent="0.25">
      <c r="A170" s="13">
        <v>165</v>
      </c>
      <c r="B170" s="22" t="s">
        <v>109</v>
      </c>
      <c r="C170" s="15" t="s">
        <v>9</v>
      </c>
      <c r="D170" s="15" t="s">
        <v>18</v>
      </c>
      <c r="E170" s="15" t="s">
        <v>16</v>
      </c>
      <c r="F170" s="15" t="s">
        <v>17</v>
      </c>
      <c r="G170" s="15" t="s">
        <v>464</v>
      </c>
      <c r="H170" s="21">
        <v>4836.32</v>
      </c>
      <c r="I170" s="20" t="s">
        <v>23</v>
      </c>
      <c r="J170" s="21">
        <v>3172.69</v>
      </c>
    </row>
    <row r="171" spans="1:10" s="12" customFormat="1" ht="45" x14ac:dyDescent="0.25">
      <c r="A171" s="13">
        <v>166</v>
      </c>
      <c r="B171" s="22" t="s">
        <v>110</v>
      </c>
      <c r="C171" s="15" t="s">
        <v>9</v>
      </c>
      <c r="D171" s="15" t="s">
        <v>18</v>
      </c>
      <c r="E171" s="15" t="s">
        <v>16</v>
      </c>
      <c r="F171" s="15" t="s">
        <v>17</v>
      </c>
      <c r="G171" s="15" t="s">
        <v>480</v>
      </c>
      <c r="H171" s="21">
        <v>3572.81</v>
      </c>
      <c r="I171" s="20" t="s">
        <v>23</v>
      </c>
      <c r="J171" s="21">
        <v>2563.7199999999998</v>
      </c>
    </row>
    <row r="172" spans="1:10" s="12" customFormat="1" ht="60" x14ac:dyDescent="0.25">
      <c r="A172" s="13">
        <v>167</v>
      </c>
      <c r="B172" s="22" t="s">
        <v>111</v>
      </c>
      <c r="C172" s="15" t="s">
        <v>9</v>
      </c>
      <c r="D172" s="15" t="s">
        <v>18</v>
      </c>
      <c r="E172" s="15" t="s">
        <v>16</v>
      </c>
      <c r="F172" s="15" t="s">
        <v>17</v>
      </c>
      <c r="G172" s="15" t="s">
        <v>481</v>
      </c>
      <c r="H172" s="21">
        <v>31560.48</v>
      </c>
      <c r="I172" s="20" t="s">
        <v>23</v>
      </c>
      <c r="J172" s="21">
        <v>30496.95</v>
      </c>
    </row>
    <row r="173" spans="1:10" s="12" customFormat="1" ht="45" x14ac:dyDescent="0.25">
      <c r="A173" s="13">
        <v>168</v>
      </c>
      <c r="B173" s="22" t="s">
        <v>112</v>
      </c>
      <c r="C173" s="15" t="s">
        <v>9</v>
      </c>
      <c r="D173" s="15" t="s">
        <v>18</v>
      </c>
      <c r="E173" s="15" t="s">
        <v>16</v>
      </c>
      <c r="F173" s="15" t="s">
        <v>17</v>
      </c>
      <c r="G173" s="15" t="s">
        <v>465</v>
      </c>
      <c r="H173" s="21">
        <v>5072.8900000000003</v>
      </c>
      <c r="I173" s="20" t="s">
        <v>23</v>
      </c>
      <c r="J173" s="21">
        <v>3245.62</v>
      </c>
    </row>
    <row r="174" spans="1:10" s="12" customFormat="1" ht="45" x14ac:dyDescent="0.25">
      <c r="A174" s="13">
        <v>169</v>
      </c>
      <c r="B174" s="22" t="s">
        <v>113</v>
      </c>
      <c r="C174" s="15" t="s">
        <v>9</v>
      </c>
      <c r="D174" s="15" t="s">
        <v>18</v>
      </c>
      <c r="E174" s="15" t="s">
        <v>16</v>
      </c>
      <c r="F174" s="15" t="s">
        <v>17</v>
      </c>
      <c r="G174" s="15" t="s">
        <v>483</v>
      </c>
      <c r="H174" s="21">
        <v>9054.5400000000009</v>
      </c>
      <c r="I174" s="20" t="s">
        <v>23</v>
      </c>
      <c r="J174" s="21">
        <f t="shared" si="4"/>
        <v>9054.5400000000009</v>
      </c>
    </row>
    <row r="175" spans="1:10" s="12" customFormat="1" ht="45" x14ac:dyDescent="0.25">
      <c r="A175" s="13">
        <v>170</v>
      </c>
      <c r="B175" s="22" t="s">
        <v>114</v>
      </c>
      <c r="C175" s="15" t="s">
        <v>9</v>
      </c>
      <c r="D175" s="15" t="s">
        <v>15</v>
      </c>
      <c r="E175" s="15" t="s">
        <v>16</v>
      </c>
      <c r="F175" s="15" t="s">
        <v>17</v>
      </c>
      <c r="G175" s="15" t="s">
        <v>466</v>
      </c>
      <c r="H175" s="21">
        <v>3600</v>
      </c>
      <c r="I175" s="20" t="s">
        <v>23</v>
      </c>
      <c r="J175" s="21">
        <v>2972.73</v>
      </c>
    </row>
    <row r="176" spans="1:10" s="12" customFormat="1" ht="45" x14ac:dyDescent="0.25">
      <c r="A176" s="13">
        <v>171</v>
      </c>
      <c r="B176" s="22" t="s">
        <v>115</v>
      </c>
      <c r="C176" s="15" t="s">
        <v>9</v>
      </c>
      <c r="D176" s="15" t="s">
        <v>15</v>
      </c>
      <c r="E176" s="15" t="s">
        <v>16</v>
      </c>
      <c r="F176" s="15" t="s">
        <v>17</v>
      </c>
      <c r="G176" s="15" t="s">
        <v>467</v>
      </c>
      <c r="H176" s="21">
        <v>1772.73</v>
      </c>
      <c r="I176" s="20" t="s">
        <v>23</v>
      </c>
      <c r="J176" s="21">
        <v>1690.91</v>
      </c>
    </row>
    <row r="177" spans="1:10" s="12" customFormat="1" ht="45" x14ac:dyDescent="0.25">
      <c r="A177" s="13">
        <v>172</v>
      </c>
      <c r="B177" s="22" t="s">
        <v>116</v>
      </c>
      <c r="C177" s="15" t="s">
        <v>9</v>
      </c>
      <c r="D177" s="15" t="s">
        <v>15</v>
      </c>
      <c r="E177" s="15" t="s">
        <v>16</v>
      </c>
      <c r="F177" s="15" t="s">
        <v>17</v>
      </c>
      <c r="G177" s="15" t="s">
        <v>468</v>
      </c>
      <c r="H177" s="21">
        <v>1427.28</v>
      </c>
      <c r="I177" s="20" t="s">
        <v>23</v>
      </c>
      <c r="J177" s="21">
        <v>1345.46</v>
      </c>
    </row>
    <row r="178" spans="1:10" s="12" customFormat="1" ht="75" x14ac:dyDescent="0.25">
      <c r="A178" s="13">
        <v>173</v>
      </c>
      <c r="B178" s="22" t="s">
        <v>117</v>
      </c>
      <c r="C178" s="15" t="s">
        <v>9</v>
      </c>
      <c r="D178" s="15" t="s">
        <v>15</v>
      </c>
      <c r="E178" s="15" t="s">
        <v>16</v>
      </c>
      <c r="F178" s="15" t="s">
        <v>17</v>
      </c>
      <c r="G178" s="15" t="s">
        <v>469</v>
      </c>
      <c r="H178" s="21">
        <v>34881.81</v>
      </c>
      <c r="I178" s="20" t="s">
        <v>23</v>
      </c>
      <c r="J178" s="21">
        <f>H178</f>
        <v>34881.81</v>
      </c>
    </row>
    <row r="179" spans="1:10" s="12" customFormat="1" ht="75" x14ac:dyDescent="0.25">
      <c r="A179" s="13">
        <v>174</v>
      </c>
      <c r="B179" s="22" t="s">
        <v>118</v>
      </c>
      <c r="C179" s="15" t="s">
        <v>9</v>
      </c>
      <c r="D179" s="15" t="s">
        <v>15</v>
      </c>
      <c r="E179" s="15" t="s">
        <v>16</v>
      </c>
      <c r="F179" s="15" t="s">
        <v>17</v>
      </c>
      <c r="G179" s="15" t="s">
        <v>469</v>
      </c>
      <c r="H179" s="21">
        <v>24954.54</v>
      </c>
      <c r="I179" s="20" t="s">
        <v>23</v>
      </c>
      <c r="J179" s="21">
        <v>13800</v>
      </c>
    </row>
    <row r="180" spans="1:10" s="12" customFormat="1" ht="45" x14ac:dyDescent="0.25">
      <c r="A180" s="13">
        <v>175</v>
      </c>
      <c r="B180" s="22" t="s">
        <v>119</v>
      </c>
      <c r="C180" s="15" t="s">
        <v>9</v>
      </c>
      <c r="D180" s="15" t="s">
        <v>15</v>
      </c>
      <c r="E180" s="15" t="s">
        <v>16</v>
      </c>
      <c r="F180" s="15" t="s">
        <v>17</v>
      </c>
      <c r="G180" s="15" t="s">
        <v>470</v>
      </c>
      <c r="H180" s="21">
        <v>7391.31</v>
      </c>
      <c r="I180" s="20" t="s">
        <v>23</v>
      </c>
      <c r="J180" s="21">
        <v>4691.3100000000004</v>
      </c>
    </row>
    <row r="181" spans="1:10" s="12" customFormat="1" ht="45" x14ac:dyDescent="0.25">
      <c r="A181" s="13">
        <v>176</v>
      </c>
      <c r="B181" s="22" t="s">
        <v>120</v>
      </c>
      <c r="C181" s="15" t="s">
        <v>9</v>
      </c>
      <c r="D181" s="15" t="s">
        <v>15</v>
      </c>
      <c r="E181" s="15" t="s">
        <v>16</v>
      </c>
      <c r="F181" s="15" t="s">
        <v>17</v>
      </c>
      <c r="G181" s="15" t="s">
        <v>471</v>
      </c>
      <c r="H181" s="21">
        <v>5181.83</v>
      </c>
      <c r="I181" s="20" t="s">
        <v>23</v>
      </c>
      <c r="J181" s="21">
        <v>4854.55</v>
      </c>
    </row>
    <row r="182" spans="1:10" s="12" customFormat="1" ht="45" x14ac:dyDescent="0.25">
      <c r="A182" s="13">
        <v>177</v>
      </c>
      <c r="B182" s="22" t="s">
        <v>121</v>
      </c>
      <c r="C182" s="15" t="s">
        <v>9</v>
      </c>
      <c r="D182" s="15" t="s">
        <v>15</v>
      </c>
      <c r="E182" s="15" t="s">
        <v>16</v>
      </c>
      <c r="F182" s="15" t="s">
        <v>17</v>
      </c>
      <c r="G182" s="15" t="s">
        <v>472</v>
      </c>
      <c r="H182" s="21">
        <v>1418.16</v>
      </c>
      <c r="I182" s="20" t="s">
        <v>23</v>
      </c>
      <c r="J182" s="21">
        <v>736.35</v>
      </c>
    </row>
    <row r="183" spans="1:10" s="12" customFormat="1" ht="60" x14ac:dyDescent="0.25">
      <c r="A183" s="13">
        <v>178</v>
      </c>
      <c r="B183" s="22" t="s">
        <v>122</v>
      </c>
      <c r="C183" s="15" t="s">
        <v>9</v>
      </c>
      <c r="D183" s="15" t="s">
        <v>15</v>
      </c>
      <c r="E183" s="15" t="s">
        <v>16</v>
      </c>
      <c r="F183" s="15" t="s">
        <v>17</v>
      </c>
      <c r="G183" s="15" t="s">
        <v>482</v>
      </c>
      <c r="H183" s="21">
        <v>2618.1799999999998</v>
      </c>
      <c r="I183" s="20" t="s">
        <v>23</v>
      </c>
      <c r="J183" s="21">
        <f>H183</f>
        <v>2618.1799999999998</v>
      </c>
    </row>
    <row r="184" spans="1:10" s="12" customFormat="1" ht="45" x14ac:dyDescent="0.25">
      <c r="A184" s="13">
        <v>179</v>
      </c>
      <c r="B184" s="22" t="s">
        <v>123</v>
      </c>
      <c r="C184" s="15" t="s">
        <v>9</v>
      </c>
      <c r="D184" s="15" t="s">
        <v>15</v>
      </c>
      <c r="E184" s="15" t="s">
        <v>16</v>
      </c>
      <c r="F184" s="15" t="s">
        <v>17</v>
      </c>
      <c r="G184" s="15" t="s">
        <v>473</v>
      </c>
      <c r="H184" s="21">
        <v>1680</v>
      </c>
      <c r="I184" s="20" t="s">
        <v>23</v>
      </c>
      <c r="J184" s="21">
        <f>H184</f>
        <v>1680</v>
      </c>
    </row>
    <row r="185" spans="1:10" ht="45" x14ac:dyDescent="0.25">
      <c r="A185" s="13">
        <v>180</v>
      </c>
      <c r="B185" s="22" t="s">
        <v>124</v>
      </c>
      <c r="C185" s="15" t="s">
        <v>9</v>
      </c>
      <c r="D185" s="15" t="s">
        <v>15</v>
      </c>
      <c r="E185" s="15" t="s">
        <v>16</v>
      </c>
      <c r="F185" s="15" t="s">
        <v>17</v>
      </c>
      <c r="G185" s="15" t="s">
        <v>474</v>
      </c>
      <c r="H185" s="21">
        <v>2181.81</v>
      </c>
      <c r="I185" s="20" t="s">
        <v>23</v>
      </c>
      <c r="J185" s="21">
        <f>H185</f>
        <v>2181.81</v>
      </c>
    </row>
  </sheetData>
  <autoFilter ref="A5:J5"/>
  <mergeCells count="4">
    <mergeCell ref="A3:J3"/>
    <mergeCell ref="A2:J2"/>
    <mergeCell ref="A1:J1"/>
    <mergeCell ref="A4:J4"/>
  </mergeCells>
  <printOptions horizontalCentered="1" verticalCentered="1"/>
  <pageMargins left="0" right="0" top="0.74803149606299213" bottom="0.74803149606299213" header="0.31496062992125984" footer="0.31496062992125984"/>
  <pageSetup paperSize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2014</vt:lpstr>
      <vt:lpstr>'anno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Liverani</dc:creator>
  <cp:lastModifiedBy>Laura Liverani</cp:lastModifiedBy>
  <cp:lastPrinted>2015-02-06T13:03:21Z</cp:lastPrinted>
  <dcterms:created xsi:type="dcterms:W3CDTF">2014-01-30T08:48:11Z</dcterms:created>
  <dcterms:modified xsi:type="dcterms:W3CDTF">2015-02-06T13:07:17Z</dcterms:modified>
</cp:coreProperties>
</file>