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5320" windowHeight="12525"/>
  </bookViews>
  <sheets>
    <sheet name="anno 2013" sheetId="1" r:id="rId1"/>
    <sheet name="Foglio2" sheetId="2" r:id="rId2"/>
    <sheet name="Foglio3" sheetId="3" r:id="rId3"/>
  </sheets>
  <definedNames>
    <definedName name="_xlnm.Print_Titles" localSheetId="0">'anno 2013'!$4:$4</definedName>
  </definedNames>
  <calcPr calcId="145621"/>
</workbook>
</file>

<file path=xl/calcChain.xml><?xml version="1.0" encoding="utf-8"?>
<calcChain xmlns="http://schemas.openxmlformats.org/spreadsheetml/2006/main">
  <c r="J148" i="1" l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H119" i="1"/>
  <c r="J119" i="1" s="1"/>
  <c r="J118" i="1"/>
  <c r="J117" i="1"/>
  <c r="J69" i="1"/>
  <c r="J68" i="1"/>
  <c r="H65" i="1"/>
  <c r="H57" i="1"/>
  <c r="H51" i="1"/>
  <c r="H50" i="1"/>
  <c r="H33" i="1"/>
  <c r="H27" i="1"/>
  <c r="J26" i="1"/>
  <c r="J25" i="1"/>
  <c r="H21" i="1"/>
  <c r="H14" i="1"/>
</calcChain>
</file>

<file path=xl/sharedStrings.xml><?xml version="1.0" encoding="utf-8"?>
<sst xmlns="http://schemas.openxmlformats.org/spreadsheetml/2006/main" count="935" uniqueCount="349">
  <si>
    <t>CIG</t>
  </si>
  <si>
    <t>Struttura proponente</t>
  </si>
  <si>
    <t>OGGETTO DEL CONTRATTO</t>
  </si>
  <si>
    <t>Procedura scelta contraente</t>
  </si>
  <si>
    <t>Elenco operatori invitati a presentare offerta</t>
  </si>
  <si>
    <t>Aggiudicatario</t>
  </si>
  <si>
    <t>Importo di aggiudicazione</t>
  </si>
  <si>
    <t>Tempi di completamento</t>
  </si>
  <si>
    <t>Importo somme liquidate</t>
  </si>
  <si>
    <t>ZC9079041F</t>
  </si>
  <si>
    <t>Scuola Superiore della Magistratura - C.F.: 97701980589</t>
  </si>
  <si>
    <t>Acquisto procedura per contabilità e manutenzione triennale procedura</t>
  </si>
  <si>
    <t>Indagine di mercato: affidamento in economia - cottimo fiduciario</t>
  </si>
  <si>
    <t>Saga Maggioli</t>
  </si>
  <si>
    <t>05/12/2012 - 31/12/2015</t>
  </si>
  <si>
    <t>Z5C084246B</t>
  </si>
  <si>
    <t>Montacarichi</t>
  </si>
  <si>
    <t>Affidamento in economia - cottimo fiduciario</t>
  </si>
  <si>
    <t>KONE S.p.A.</t>
  </si>
  <si>
    <t>Z2D084257A</t>
  </si>
  <si>
    <t>Scala a chiocciola</t>
  </si>
  <si>
    <t>Migliorini Piero</t>
  </si>
  <si>
    <t>Z0307990E3</t>
  </si>
  <si>
    <t>Manutenzione ascensori 2013-2014-2015</t>
  </si>
  <si>
    <t>Affidamento in economia - dopo che RDO CONSIP andata deserta</t>
  </si>
  <si>
    <t>Fratelli Sodini S.r.l.</t>
  </si>
  <si>
    <t>20/12/2012 - 31/12/2015</t>
  </si>
  <si>
    <t>Z5507C205F</t>
  </si>
  <si>
    <t>Manutenzione Impianti elettrici 2013</t>
  </si>
  <si>
    <t>CEU Impianti</t>
  </si>
  <si>
    <t>28/12/2012 - 31/12/2013</t>
  </si>
  <si>
    <t>ZCB080941B</t>
  </si>
  <si>
    <t>Manutenzione impianto termico  2013</t>
  </si>
  <si>
    <t>TAMAGNINI</t>
  </si>
  <si>
    <t>48320616E0</t>
  </si>
  <si>
    <t>Ristorazione con catering 07/01/2013 - 15/03/2013</t>
  </si>
  <si>
    <t xml:space="preserve">art. 57 lettera c)  d.lgs 163/2006 </t>
  </si>
  <si>
    <t>CIR-Food</t>
  </si>
  <si>
    <t>07/01/2013 - 15/03/2013</t>
  </si>
  <si>
    <t>Z11080B164</t>
  </si>
  <si>
    <t>Ricarica n. 2 chiavette distributori automatici forniti dalla Gedac Vending</t>
  </si>
  <si>
    <t xml:space="preserve">art. 57 lettera b)  d.lgs 163/2006 </t>
  </si>
  <si>
    <t>Gedac Vending S.r.l.</t>
  </si>
  <si>
    <t>477323996C</t>
  </si>
  <si>
    <t>Noleggio autobus con conducente anno 2013</t>
  </si>
  <si>
    <t>Li-nea S.p.a.</t>
  </si>
  <si>
    <t>18/01/2013 - 31/12/2013</t>
  </si>
  <si>
    <t>Z7B0892085</t>
  </si>
  <si>
    <t>Pubblicazione su GUCE avviso n. 3/2012 - Ristorazione</t>
  </si>
  <si>
    <t>art. 66 d.lgs 163/2006</t>
  </si>
  <si>
    <t>GOODEA S.r.l.</t>
  </si>
  <si>
    <t>ZB70892101</t>
  </si>
  <si>
    <t>Pubblicazione su Il Corriere della Sera avviso n. 3/2012 - Ristorazione</t>
  </si>
  <si>
    <t>RCS Mediana Group S.p.A.</t>
  </si>
  <si>
    <t>ZEE089221A</t>
  </si>
  <si>
    <t>Pubblicazione su Il Sole 24 Ore avviso n. 3/2012 - Ristorazione</t>
  </si>
  <si>
    <t>Il Sole 24 Ore S.p.A.</t>
  </si>
  <si>
    <t>Z2108921C1</t>
  </si>
  <si>
    <t>Pubblicazione su La Nazione ed. Firenze avviso n. 3/2012 - Ristorazione</t>
  </si>
  <si>
    <t>SPE S.p.A.</t>
  </si>
  <si>
    <t>Z0B08920BA</t>
  </si>
  <si>
    <t>Pubblicazione su La Repubblica ed. Firenze avviso n. 3/2012 - Ristorazione</t>
  </si>
  <si>
    <t>A. Manzoni &amp; C. S.p.A.</t>
  </si>
  <si>
    <t>Z4108F1825</t>
  </si>
  <si>
    <t>Ricarica n. 5 chiavette distributori automatici forniti dalla Gedac Vending</t>
  </si>
  <si>
    <t>473746147D</t>
  </si>
  <si>
    <t>Ristorazione per un periodo di 36 mesi</t>
  </si>
  <si>
    <t>Gara europea a procedura aperta</t>
  </si>
  <si>
    <t>Z0A0915E6D</t>
  </si>
  <si>
    <t>Trasloco n. 16 quadri dalla Soprintendenza alla Villa</t>
  </si>
  <si>
    <t>- Cesare Sestini
- Giglio Traslochi
- Rifredi
- Silva Group
- Traslochi Perfetti</t>
  </si>
  <si>
    <t>Sestini Traslochi S.r.l.</t>
  </si>
  <si>
    <t>ZF3092983A</t>
  </si>
  <si>
    <t>Acquisto cartoncini cena prezzo convenzionato</t>
  </si>
  <si>
    <t>MODUS Poligrafico</t>
  </si>
  <si>
    <t>Poligrafico dello Stato</t>
  </si>
  <si>
    <t>Z88091D6AB</t>
  </si>
  <si>
    <t>Cassetta postale e montaggio</t>
  </si>
  <si>
    <t>- Cartaria Fiorentina Ingrosso S.r.l.
- Magna Charta S.r.l.</t>
  </si>
  <si>
    <t>Cartaria Fiorentina Ingrosso S.r.l.</t>
  </si>
  <si>
    <t>Z1E0B6E1A0</t>
  </si>
  <si>
    <t>Verifiche periodiche n.3 ascensori Villa Castelpulci  (biennale)</t>
  </si>
  <si>
    <t>IMQ</t>
  </si>
  <si>
    <t>20/03/2013 - 19/03/2015</t>
  </si>
  <si>
    <t>Z980932B48</t>
  </si>
  <si>
    <t>Acquisto 15 libri</t>
  </si>
  <si>
    <t>EDA SERVIZI</t>
  </si>
  <si>
    <t>Z2B0932B51</t>
  </si>
  <si>
    <t>Opere murarie stanza montacarichi e scala a chiocciola</t>
  </si>
  <si>
    <t>ERGO-PIANI SRL</t>
  </si>
  <si>
    <t>Z49096913C</t>
  </si>
  <si>
    <t>Prestazione professionale revisione progetto prevenzione incendi Villa Castelpulci</t>
  </si>
  <si>
    <t>- Studio Clima – Studio Tecnico Associato
- IGEAM &amp; Associati</t>
  </si>
  <si>
    <t>Igeam S.r.l.</t>
  </si>
  <si>
    <t xml:space="preserve">ZD00A0934F
</t>
  </si>
  <si>
    <t>Prenotazione viaggio ferroviario 85 MOT FI-RM-FI 11.6.13</t>
  </si>
  <si>
    <t>Trenitalia</t>
  </si>
  <si>
    <t>ZAF0C5F15</t>
  </si>
  <si>
    <t>Spedizione brochure</t>
  </si>
  <si>
    <t>Poste  Italiane</t>
  </si>
  <si>
    <t>ZA30A1240E</t>
  </si>
  <si>
    <t>Stampa biglietti da visita</t>
  </si>
  <si>
    <t>Z650A3471D</t>
  </si>
  <si>
    <t>Verifiche periodiche montavivande (biennale)</t>
  </si>
  <si>
    <t>11/07/2013 - 10/07/2015</t>
  </si>
  <si>
    <t>Z6E0AE6FAF</t>
  </si>
  <si>
    <t>Grafico-elaborazione brochure anno 2014</t>
  </si>
  <si>
    <t>Litografia Principe SAS Roma</t>
  </si>
  <si>
    <t>Z210B0EADD</t>
  </si>
  <si>
    <t>Pubblicazione su GUCE avviso n. 1/2013 - "Servizi alberghieri"</t>
  </si>
  <si>
    <t>Z600B0F4FB</t>
  </si>
  <si>
    <t>Pubblicazione su Il Corriere Fiorentino avviso n. 1/2013 - "Servizi alberghieri"</t>
  </si>
  <si>
    <t>RCS MediaGroup S.p.A. Pubblicità</t>
  </si>
  <si>
    <t>ZEA0B0F5E6</t>
  </si>
  <si>
    <t>Pubblicazione su Il Sole 24 Ore avviso n. 1/2013 - "Servizi alberghieri"</t>
  </si>
  <si>
    <t>Z660B0F2AD</t>
  </si>
  <si>
    <t>Pubblicazione su La Nazione ed Firenze avviso n. 1/2013 - "Servizi alberghieri"</t>
  </si>
  <si>
    <t>Z0C0B0F1F3</t>
  </si>
  <si>
    <t>Pubblicazione su La Repubblica avviso n. 1/2013 - "Servizi alberghieri"</t>
  </si>
  <si>
    <t>Z880ACE4B3</t>
  </si>
  <si>
    <t xml:space="preserve">Progettazione, direzione lavoro e coordinamento sicurezza dei lavori di ristrutturazione locali siti in Roma </t>
  </si>
  <si>
    <t xml:space="preserve">- Stefano Azzimato
- Studio Ingegneria Europea
- Studio Petrella
- Studio Marco Ranalletta
- Studio Spadoni
- Studio Gandòla
</t>
  </si>
  <si>
    <t>Ing. Pierpaolo Gandòla - Soc. Ingegneria F. &amp; P. S.r.l.</t>
  </si>
  <si>
    <t>ZEF0B17D92</t>
  </si>
  <si>
    <t>Distributori Acqua Villa Castelpulci</t>
  </si>
  <si>
    <t>- Acquafresca
- CDA Vending
- Culligan
- Gedac Vending</t>
  </si>
  <si>
    <t>CDA VENDING</t>
  </si>
  <si>
    <t>02/08/2013 - 03/09/2016</t>
  </si>
  <si>
    <t>Z970B6DFEC</t>
  </si>
  <si>
    <t>Acquisto di n. 5 giornate formative procedura di contabilità</t>
  </si>
  <si>
    <t>SAGA-MAGGIOLI</t>
  </si>
  <si>
    <t>Disinfestazione tarli Villa 23/28.9.2013</t>
  </si>
  <si>
    <t>Rangoni Basilio S.r.l.</t>
  </si>
  <si>
    <t>ZC20BA5130</t>
  </si>
  <si>
    <t>Collocazione, smontaggio, verifica e spostamento lampadari sede di Villa Castelpulci, Scandicci (FI)</t>
  </si>
  <si>
    <t>- Bagnoli S.r.l.
- CEU Impianti
- Chellini Impianti di Carlo Chellini &amp; C.S.n.c.
- SEIM S.r.l.
- SAEET S.r.l.
. 2A Impianti Elettrici S.r.l.</t>
  </si>
  <si>
    <t>SAEET S.r.l. - Impianti Elettrici Meccanici</t>
  </si>
  <si>
    <t>Restauro mobili siti a Villa Castelpulci</t>
  </si>
  <si>
    <t>- Felegnameria CM S.A.S.
- Falegnameria Falegnomi
- Falegnameria Lotar
- Falegnameria Scandicci S.r.l.
- Falegnameria Tombelli</t>
  </si>
  <si>
    <t>Falegnameria "Scandicci" di Mauro Vegni &amp; C. S.N.C.</t>
  </si>
  <si>
    <t xml:space="preserve"> Z4108F1825</t>
  </si>
  <si>
    <t>Ricarica n. 8 chiavette distributori automatici forniti dalla Gedac Vending</t>
  </si>
  <si>
    <t>- Antonella Vitiello
- Barbara Francalanci
- Daniela Smalzi
- Enrico Deiana
- Francesca Nuti
- Martino Duni
- Sara Sassoli
- Stefania Morara</t>
  </si>
  <si>
    <t xml:space="preserve">Arch. Francalanci </t>
  </si>
  <si>
    <t>Z1E0CA2E35</t>
  </si>
  <si>
    <t>PUBBLICAZIONE BROCHURE</t>
  </si>
  <si>
    <t>Istituto Poligrafico e Zecca dello Stato</t>
  </si>
  <si>
    <t xml:space="preserve">Z910C97580 </t>
  </si>
  <si>
    <t>Pubblicazione su La Nazione ed. Firenze avviso convenzionamento alberghi e ristoranti</t>
  </si>
  <si>
    <t xml:space="preserve">ZC80C9759E </t>
  </si>
  <si>
    <t>Pubblicazione su Il Corriere Fiorentino avviso convenzionamento alberghi e ristoranti</t>
  </si>
  <si>
    <t>RCS MediaGroup S.p.A.</t>
  </si>
  <si>
    <t>ZCE0D11854</t>
  </si>
  <si>
    <t>Servizio manutenzione e riparazione sistemi audio-video sala multimediale Villa Castelpulci</t>
  </si>
  <si>
    <t>SCOT S.r.l.</t>
  </si>
  <si>
    <t>5335614FF2</t>
  </si>
  <si>
    <t>Servizio noleggio autobus con conducente - anno 2014 - Villa Castelpulci, Scandicci (FI)</t>
  </si>
  <si>
    <t>18/12/2013 - 31/12/2014</t>
  </si>
  <si>
    <t>Z820D071C1</t>
  </si>
  <si>
    <t>Pubblicazione su GURI avviso aggiudicazione bando n. 1/2013 servizi alberghieri</t>
  </si>
  <si>
    <t>Z890D0FDE3</t>
  </si>
  <si>
    <t>Pubblicazione su La Nazione ed. Firenze avviso aggiudicazione gara n. 1/2013 Servizi Alberghieri</t>
  </si>
  <si>
    <t>Z5D0D101B7</t>
  </si>
  <si>
    <t>Pubblicazione su La Repubblica ed. nazionale avviso aggiudicazione gara n. 1/2013 Servizi Alberghieri</t>
  </si>
  <si>
    <t>ZF30D103E8</t>
  </si>
  <si>
    <t>Pubblicazione su Il Corriere Fiorentino avviso aggiudicazione gara n. 1 /2013 Servizi Alberghieri</t>
  </si>
  <si>
    <t>Z4C0D10FC3</t>
  </si>
  <si>
    <t>Pubblicazione su Il Sole 24 Ore e Libero avviso aggiudicazione gara n. 1 /2013 Servizi Alberghieri</t>
  </si>
  <si>
    <t>Z360CAF0ED</t>
  </si>
  <si>
    <t>Acquisto n. 2 frigoriferi sede Villa Castelpulci</t>
  </si>
  <si>
    <t>Nannini elettrodomestici S.a.S. di Nannini Franco &amp; C.</t>
  </si>
  <si>
    <t>5554356F8E</t>
  </si>
  <si>
    <t>Abbonamento riviste giuridiche on-line Wolter Kluwer Italia S.p.A.</t>
  </si>
  <si>
    <t>Wolters Kluwer Italia</t>
  </si>
  <si>
    <t>Z8B0D0EBCC</t>
  </si>
  <si>
    <t>Abbonamento riviste giuridiche on-line Giuffrè Editore S.r.l.</t>
  </si>
  <si>
    <t>Giuffrè Editore S.p.A.</t>
  </si>
  <si>
    <t>ZA30C63312</t>
  </si>
  <si>
    <t>Ospitalità alberghiera per gli utenti della Scuola</t>
  </si>
  <si>
    <t xml:space="preserve">Convenzione </t>
  </si>
  <si>
    <t>Pubblicazione sui quotidiani locali</t>
  </si>
  <si>
    <t>Hotel Adler Cavalieri</t>
  </si>
  <si>
    <t>01/01/2013 - 31/12/2013</t>
  </si>
  <si>
    <t>Z4309C562A</t>
  </si>
  <si>
    <t>ZFA0CC5B95</t>
  </si>
  <si>
    <t>Z280D8DE0F</t>
  </si>
  <si>
    <t>Hotel Boccaccio</t>
  </si>
  <si>
    <t>ZCD074EC19</t>
  </si>
  <si>
    <t>Agriturismo Il Poderaccio</t>
  </si>
  <si>
    <t>Z0707513E0</t>
  </si>
  <si>
    <t>BW Hotel Palazzo Ognissanti Firenze</t>
  </si>
  <si>
    <t>Z570D8E0EC</t>
  </si>
  <si>
    <t>Hotel Alex</t>
  </si>
  <si>
    <t>ZAF0750D31</t>
  </si>
  <si>
    <t>Hotel Atheneum</t>
  </si>
  <si>
    <t>Z720CDBC2C</t>
  </si>
  <si>
    <t>Hotel Cellai</t>
  </si>
  <si>
    <t>Z9A0C15A50</t>
  </si>
  <si>
    <t>Z770D9284C</t>
  </si>
  <si>
    <t>Z4A09D03A2</t>
  </si>
  <si>
    <t>Classic Hotel</t>
  </si>
  <si>
    <t>ZF20C632CB</t>
  </si>
  <si>
    <t>Hotel Corona d'Italia</t>
  </si>
  <si>
    <t>ZC30C91334</t>
  </si>
  <si>
    <t>Z200750DDE</t>
  </si>
  <si>
    <t>Palazzo Ruspoli</t>
  </si>
  <si>
    <t>Z9F0A33955</t>
  </si>
  <si>
    <t>Casa di Chianti</t>
  </si>
  <si>
    <t>Z2108AEF8E</t>
  </si>
  <si>
    <t>Country Hotel Borgo Sant'Ippolito</t>
  </si>
  <si>
    <t>Z070975821</t>
  </si>
  <si>
    <t>Albergo Croce di Malta S.r.l.</t>
  </si>
  <si>
    <t>Z440B7703B</t>
  </si>
  <si>
    <t>Z4B0CE5275</t>
  </si>
  <si>
    <t>ZD708B2197</t>
  </si>
  <si>
    <t>Hotel degli Orafi</t>
  </si>
  <si>
    <t>Z5609D0ACA</t>
  </si>
  <si>
    <t>Hotel Diplomat Compagnia Turistico Alberghiera  S.p.A.</t>
  </si>
  <si>
    <t>ZC90C79F43</t>
  </si>
  <si>
    <t>Hotel &amp; Residence Palazzo Ricasoli</t>
  </si>
  <si>
    <t>ZDD09D0BE1</t>
  </si>
  <si>
    <t>Neogeo S.A.S.</t>
  </si>
  <si>
    <t>Z300B733EF</t>
  </si>
  <si>
    <t>Immobiliare Montecarlo S.p.A.</t>
  </si>
  <si>
    <t>Z6308A7CFB</t>
  </si>
  <si>
    <t>Hotel Mirage Monteuliveto S.p.A.</t>
  </si>
  <si>
    <t>ZD8075220C</t>
  </si>
  <si>
    <t>Hotel Il Guelfo Bianco S.p.A.</t>
  </si>
  <si>
    <t>2894.63</t>
  </si>
  <si>
    <t>ZA409DAB0A</t>
  </si>
  <si>
    <t>Hotel La Fortezza</t>
  </si>
  <si>
    <t>Z670C90E04</t>
  </si>
  <si>
    <t>Z69075218B</t>
  </si>
  <si>
    <t>Hotel Idea</t>
  </si>
  <si>
    <t>ZA00C3AD1D</t>
  </si>
  <si>
    <t>Lebbiano Residence di Grassi Mauro e Marco S.n.c.</t>
  </si>
  <si>
    <t>Z2907522EC</t>
  </si>
  <si>
    <t>Hotel Morandi S.A.S.</t>
  </si>
  <si>
    <t>ZE8089F63A</t>
  </si>
  <si>
    <t>Locanda Montaguglione S.n.c.</t>
  </si>
  <si>
    <t>Z0208AED15</t>
  </si>
  <si>
    <t>NH Anglo American</t>
  </si>
  <si>
    <t>ZB60C8E58A</t>
  </si>
  <si>
    <t>Palazzo dal Borgo</t>
  </si>
  <si>
    <t>Z820752361</t>
  </si>
  <si>
    <t>Residenza S. Spirito</t>
  </si>
  <si>
    <t>Z5F0D93475</t>
  </si>
  <si>
    <t>Z6909D0BFD</t>
  </si>
  <si>
    <t>Hotel Pierre</t>
  </si>
  <si>
    <t>Z2F0D9363A</t>
  </si>
  <si>
    <t>ZD707523BD</t>
  </si>
  <si>
    <t>Blooming S.r.l. Palazzo Galetti</t>
  </si>
  <si>
    <t>ZBA09D9584</t>
  </si>
  <si>
    <t>Hotel Silla</t>
  </si>
  <si>
    <t>Z620CA8917</t>
  </si>
  <si>
    <t>Hotel Tornabuoni Beacci</t>
  </si>
  <si>
    <t>Z4C0D93A1F</t>
  </si>
  <si>
    <t>Z260A4B96B</t>
  </si>
  <si>
    <t>Agriturismo Conca Verde</t>
  </si>
  <si>
    <t>Z9A09D3797</t>
  </si>
  <si>
    <t>Hotel Machiavelli Palace</t>
  </si>
  <si>
    <t>Z1E0B641CF</t>
  </si>
  <si>
    <t>Geal S.r.l. Auto Park</t>
  </si>
  <si>
    <t>Le Viste S.r.l.</t>
  </si>
  <si>
    <t>Z740AE2CAB</t>
  </si>
  <si>
    <t>Vista S.r.l. - Hotel Villa Stanley</t>
  </si>
  <si>
    <t>ZC10A77517</t>
  </si>
  <si>
    <t>Hotel Grifone S.r.l.</t>
  </si>
  <si>
    <t>Z7E0D93DCB</t>
  </si>
  <si>
    <t>ZF00AE25E4</t>
  </si>
  <si>
    <t>Hotel Delta Florence</t>
  </si>
  <si>
    <t>Z920B641B3</t>
  </si>
  <si>
    <t>Hotel de la Pace</t>
  </si>
  <si>
    <t>Z860B64168</t>
  </si>
  <si>
    <t>La Locanda dell'Hosteria di Mosciano</t>
  </si>
  <si>
    <t>Z4F0C472E8</t>
  </si>
  <si>
    <t>ACCOR S.A. IBIS Hotels</t>
  </si>
  <si>
    <t>ZC60A7DD63</t>
  </si>
  <si>
    <t>Cene in convenzione per gli utenti della Scuola</t>
  </si>
  <si>
    <t>Ristorante Benedicta S.r.l.</t>
  </si>
  <si>
    <t>Z0E0A7DEC7</t>
  </si>
  <si>
    <t>Z2E0CA6195</t>
  </si>
  <si>
    <t>Ristorante Boccanegra Ange S.r.l.</t>
  </si>
  <si>
    <t xml:space="preserve">ZA50D94367 </t>
  </si>
  <si>
    <t>Z450D94400</t>
  </si>
  <si>
    <t>Ristorante I Gori S.r.l.</t>
  </si>
  <si>
    <t>ZA50D94462</t>
  </si>
  <si>
    <t>Ristorante La Martinicca S.A.S.</t>
  </si>
  <si>
    <t>Z3E08B1CA1</t>
  </si>
  <si>
    <t>La taverna di Castruccio S.r.l.</t>
  </si>
  <si>
    <t>ZAD08AD0A8</t>
  </si>
  <si>
    <t>Gastone Zuma S.r.l.</t>
  </si>
  <si>
    <t>ZD30D94504</t>
  </si>
  <si>
    <t>Z3908AF50B</t>
  </si>
  <si>
    <t>Country Hotel Borgo Sant'Ippolito - Ristorante l'Chiostro</t>
  </si>
  <si>
    <t>Z0508B1908</t>
  </si>
  <si>
    <t>Pitti Champagne S.A.S. - Ristorante Bistrot</t>
  </si>
  <si>
    <t>Z1D08B1A99</t>
  </si>
  <si>
    <t>YWC S.r.l.</t>
  </si>
  <si>
    <t>Z8008E1F6B</t>
  </si>
  <si>
    <t>Ristorante il Coccodrillo - Hotel Croce di Malta</t>
  </si>
  <si>
    <t>Z9809C5490</t>
  </si>
  <si>
    <t>Slow Food Scandicci S.r.l.</t>
  </si>
  <si>
    <t>ZEC09C54A7</t>
  </si>
  <si>
    <t>Frigest S.r.l. - Buca San Giovanni</t>
  </si>
  <si>
    <t>ZEA0D94555</t>
  </si>
  <si>
    <t>ZB209C54B5</t>
  </si>
  <si>
    <t>Ristorante de' Bardi</t>
  </si>
  <si>
    <t>ZF90A7F1FF</t>
  </si>
  <si>
    <t>Trattoria Dino S.A.S.</t>
  </si>
  <si>
    <t>ZDD0A7F346</t>
  </si>
  <si>
    <t>Francesco Vini S.r.l.</t>
  </si>
  <si>
    <t>ZAC0AD9BF2</t>
  </si>
  <si>
    <t>ZCD0C1595A</t>
  </si>
  <si>
    <t>Z990B641A0</t>
  </si>
  <si>
    <t>L'Hosteria di Mosciano</t>
  </si>
  <si>
    <t>Z8F0CDF30D</t>
  </si>
  <si>
    <t>La Vela S.r.l.</t>
  </si>
  <si>
    <t>Z7509C55EA</t>
  </si>
  <si>
    <t>L'Aragosta S.A.S.</t>
  </si>
  <si>
    <t>Z0109C5606</t>
  </si>
  <si>
    <t>Masseto Ristorazione S.r.l.</t>
  </si>
  <si>
    <t>Z7909D9991</t>
  </si>
  <si>
    <t xml:space="preserve">Tornabuoni Beacci </t>
  </si>
  <si>
    <t>Z980A01376</t>
  </si>
  <si>
    <t>Ambasciatori</t>
  </si>
  <si>
    <t>Grand Hotel Mediterraneo</t>
  </si>
  <si>
    <t>Z540A7DD0E</t>
  </si>
  <si>
    <t>ANCA - Porfirio Rubirosa</t>
  </si>
  <si>
    <t>Z8D0ACCE84</t>
  </si>
  <si>
    <t>Florence Food Company S.r.l.</t>
  </si>
  <si>
    <t>Z3C0C02E72</t>
  </si>
  <si>
    <t>Z8C0B73438</t>
  </si>
  <si>
    <t>Balboa S.r.l.</t>
  </si>
  <si>
    <t>Ristorante Perseo</t>
  </si>
  <si>
    <t>Z080C18261</t>
  </si>
  <si>
    <t>Fattoria San Michele a Torri S.r.l.</t>
  </si>
  <si>
    <t xml:space="preserve">ZF80C03018 </t>
  </si>
  <si>
    <t>- Saga Maggioli
- Zucchetti Informatica</t>
  </si>
  <si>
    <t>- Alterini Bus
- Brubus Servizi Turistici S.r.l.
- Florentia Bus
- Greco Roberto
- Li-nea S.p.A.</t>
  </si>
  <si>
    <t>ZF00CD619D</t>
  </si>
  <si>
    <t>Z5F0B8C0F2</t>
  </si>
  <si>
    <t>Progettazione e coordinamento restauro villa e dependance siti a Villa Castelpulci</t>
  </si>
  <si>
    <t>- Alterini Bus S.r.l.
- Brubus Servizi Turistici
- Florentia Bus
- Greco Roberto
- Li-nea S.p.A.
- Poggibus
- Sefir</t>
  </si>
  <si>
    <t xml:space="preserve">LEGGE N. 190/2012 </t>
  </si>
  <si>
    <t>DISPOSIZIONI PER LA PREVENZIONE E LA REPRESSIONE DELLA CORRUZIONE E DELL'ILLEGALITA' NELLA PUBBLICA AMMINISTRAZIONE</t>
  </si>
  <si>
    <t>N.</t>
  </si>
  <si>
    <t>Scuola Superiore della Magistratura</t>
  </si>
  <si>
    <t>Z240D96158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</si>
</sst>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&quot;€ &quot;* #,##0.00_-;&quot;-€ &quot;* #,##0.00_-;_-&quot;€ &quot;* \-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  <font>
      <b/>
      <i/>
      <sz val="12"/>
      <color indexed="8"/>
      <name val="Times New Roman"/>
      <family val="1"/>
    </font>
    <font>
      <b/>
      <i/>
      <sz val="12"/>
      <name val="Times New Roman"/>
      <family val="1"/>
    </font>
    <font>
      <b/>
      <sz val="18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Font="1" applyFill="1" applyAlignme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4" fontId="3" fillId="0" borderId="1" xfId="2" applyFont="1" applyFill="1" applyBorder="1" applyAlignment="1">
      <alignment vertical="center"/>
    </xf>
    <xf numFmtId="1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3" fontId="1" fillId="0" borderId="0" xfId="1" applyFill="1" applyAlignment="1">
      <alignment vertical="center"/>
    </xf>
    <xf numFmtId="0" fontId="2" fillId="0" borderId="0" xfId="0" applyFont="1" applyFill="1"/>
    <xf numFmtId="44" fontId="3" fillId="0" borderId="1" xfId="2" applyFont="1" applyFill="1" applyBorder="1"/>
    <xf numFmtId="14" fontId="2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left" vertical="center" wrapText="1"/>
    </xf>
    <xf numFmtId="44" fontId="3" fillId="0" borderId="0" xfId="2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44" fontId="4" fillId="0" borderId="0" xfId="2" applyFont="1" applyFill="1"/>
    <xf numFmtId="43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4" fontId="9" fillId="2" borderId="1" xfId="2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44" fontId="3" fillId="0" borderId="1" xfId="2" applyFont="1" applyFill="1" applyBorder="1" applyAlignment="1" applyProtection="1">
      <alignment vertical="center"/>
    </xf>
    <xf numFmtId="0" fontId="2" fillId="0" borderId="1" xfId="0" applyFont="1" applyFill="1" applyBorder="1" applyAlignment="1">
      <alignment wrapText="1"/>
    </xf>
    <xf numFmtId="44" fontId="3" fillId="0" borderId="1" xfId="2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artcig.avcp.it/preparaDettaglioComunicazioneOS.action?codDettaglioCarnet=7676859" TargetMode="External"/><Relationship Id="rId2" Type="http://schemas.openxmlformats.org/officeDocument/2006/relationships/hyperlink" Target="https://smartcig.avcp.it/preparaDettaglioComunicazioneOS.action?codDettaglioCarnet=7676426" TargetMode="External"/><Relationship Id="rId1" Type="http://schemas.openxmlformats.org/officeDocument/2006/relationships/hyperlink" Target="https://smartcig.avcp.it/SmartCig/preparaDettaglioComunicazioneOS.action?codDettaglioCarnet=9918492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workbookViewId="0">
      <selection activeCell="C4" sqref="C4"/>
    </sheetView>
  </sheetViews>
  <sheetFormatPr defaultRowHeight="15.75" x14ac:dyDescent="0.25"/>
  <cols>
    <col min="1" max="1" width="4.42578125" style="1" bestFit="1" customWidth="1"/>
    <col min="2" max="2" width="12.5703125" style="23" customWidth="1"/>
    <col min="3" max="3" width="32" style="1" customWidth="1"/>
    <col min="4" max="4" width="39" style="6" customWidth="1"/>
    <col min="5" max="5" width="30" style="5" bestFit="1" customWidth="1"/>
    <col min="6" max="6" width="26.42578125" style="6" customWidth="1"/>
    <col min="7" max="7" width="26" style="6" customWidth="1"/>
    <col min="8" max="8" width="16.5703125" style="19" bestFit="1" customWidth="1"/>
    <col min="9" max="9" width="24" style="24" bestFit="1" customWidth="1"/>
    <col min="10" max="10" width="17.140625" style="19" bestFit="1" customWidth="1"/>
    <col min="11" max="12" width="14.85546875" style="1" bestFit="1" customWidth="1"/>
    <col min="13" max="13" width="13.5703125" style="1" bestFit="1" customWidth="1"/>
    <col min="14" max="254" width="9.140625" style="1"/>
    <col min="255" max="255" width="3.42578125" style="1" customWidth="1"/>
    <col min="256" max="256" width="21.42578125" style="1" customWidth="1"/>
    <col min="257" max="257" width="15.140625" style="1" customWidth="1"/>
    <col min="258" max="258" width="33.85546875" style="1" customWidth="1"/>
    <col min="259" max="259" width="51.85546875" style="1" customWidth="1"/>
    <col min="260" max="260" width="30" style="1" bestFit="1" customWidth="1"/>
    <col min="261" max="261" width="30" style="1" customWidth="1"/>
    <col min="262" max="262" width="39.7109375" style="1" customWidth="1"/>
    <col min="263" max="263" width="16.5703125" style="1" bestFit="1" customWidth="1"/>
    <col min="264" max="264" width="23.85546875" style="1" bestFit="1" customWidth="1"/>
    <col min="265" max="265" width="17" style="1" customWidth="1"/>
    <col min="266" max="266" width="16.28515625" style="1" bestFit="1" customWidth="1"/>
    <col min="267" max="268" width="14.85546875" style="1" bestFit="1" customWidth="1"/>
    <col min="269" max="269" width="13.5703125" style="1" bestFit="1" customWidth="1"/>
    <col min="270" max="510" width="9.140625" style="1"/>
    <col min="511" max="511" width="3.42578125" style="1" customWidth="1"/>
    <col min="512" max="512" width="21.42578125" style="1" customWidth="1"/>
    <col min="513" max="513" width="15.140625" style="1" customWidth="1"/>
    <col min="514" max="514" width="33.85546875" style="1" customWidth="1"/>
    <col min="515" max="515" width="51.85546875" style="1" customWidth="1"/>
    <col min="516" max="516" width="30" style="1" bestFit="1" customWidth="1"/>
    <col min="517" max="517" width="30" style="1" customWidth="1"/>
    <col min="518" max="518" width="39.7109375" style="1" customWidth="1"/>
    <col min="519" max="519" width="16.5703125" style="1" bestFit="1" customWidth="1"/>
    <col min="520" max="520" width="23.85546875" style="1" bestFit="1" customWidth="1"/>
    <col min="521" max="521" width="17" style="1" customWidth="1"/>
    <col min="522" max="522" width="16.28515625" style="1" bestFit="1" customWidth="1"/>
    <col min="523" max="524" width="14.85546875" style="1" bestFit="1" customWidth="1"/>
    <col min="525" max="525" width="13.5703125" style="1" bestFit="1" customWidth="1"/>
    <col min="526" max="766" width="9.140625" style="1"/>
    <col min="767" max="767" width="3.42578125" style="1" customWidth="1"/>
    <col min="768" max="768" width="21.42578125" style="1" customWidth="1"/>
    <col min="769" max="769" width="15.140625" style="1" customWidth="1"/>
    <col min="770" max="770" width="33.85546875" style="1" customWidth="1"/>
    <col min="771" max="771" width="51.85546875" style="1" customWidth="1"/>
    <col min="772" max="772" width="30" style="1" bestFit="1" customWidth="1"/>
    <col min="773" max="773" width="30" style="1" customWidth="1"/>
    <col min="774" max="774" width="39.7109375" style="1" customWidth="1"/>
    <col min="775" max="775" width="16.5703125" style="1" bestFit="1" customWidth="1"/>
    <col min="776" max="776" width="23.85546875" style="1" bestFit="1" customWidth="1"/>
    <col min="777" max="777" width="17" style="1" customWidth="1"/>
    <col min="778" max="778" width="16.28515625" style="1" bestFit="1" customWidth="1"/>
    <col min="779" max="780" width="14.85546875" style="1" bestFit="1" customWidth="1"/>
    <col min="781" max="781" width="13.5703125" style="1" bestFit="1" customWidth="1"/>
    <col min="782" max="1022" width="9.140625" style="1"/>
    <col min="1023" max="1023" width="3.42578125" style="1" customWidth="1"/>
    <col min="1024" max="1024" width="21.42578125" style="1" customWidth="1"/>
    <col min="1025" max="1025" width="15.140625" style="1" customWidth="1"/>
    <col min="1026" max="1026" width="33.85546875" style="1" customWidth="1"/>
    <col min="1027" max="1027" width="51.85546875" style="1" customWidth="1"/>
    <col min="1028" max="1028" width="30" style="1" bestFit="1" customWidth="1"/>
    <col min="1029" max="1029" width="30" style="1" customWidth="1"/>
    <col min="1030" max="1030" width="39.7109375" style="1" customWidth="1"/>
    <col min="1031" max="1031" width="16.5703125" style="1" bestFit="1" customWidth="1"/>
    <col min="1032" max="1032" width="23.85546875" style="1" bestFit="1" customWidth="1"/>
    <col min="1033" max="1033" width="17" style="1" customWidth="1"/>
    <col min="1034" max="1034" width="16.28515625" style="1" bestFit="1" customWidth="1"/>
    <col min="1035" max="1036" width="14.85546875" style="1" bestFit="1" customWidth="1"/>
    <col min="1037" max="1037" width="13.5703125" style="1" bestFit="1" customWidth="1"/>
    <col min="1038" max="1278" width="9.140625" style="1"/>
    <col min="1279" max="1279" width="3.42578125" style="1" customWidth="1"/>
    <col min="1280" max="1280" width="21.42578125" style="1" customWidth="1"/>
    <col min="1281" max="1281" width="15.140625" style="1" customWidth="1"/>
    <col min="1282" max="1282" width="33.85546875" style="1" customWidth="1"/>
    <col min="1283" max="1283" width="51.85546875" style="1" customWidth="1"/>
    <col min="1284" max="1284" width="30" style="1" bestFit="1" customWidth="1"/>
    <col min="1285" max="1285" width="30" style="1" customWidth="1"/>
    <col min="1286" max="1286" width="39.7109375" style="1" customWidth="1"/>
    <col min="1287" max="1287" width="16.5703125" style="1" bestFit="1" customWidth="1"/>
    <col min="1288" max="1288" width="23.85546875" style="1" bestFit="1" customWidth="1"/>
    <col min="1289" max="1289" width="17" style="1" customWidth="1"/>
    <col min="1290" max="1290" width="16.28515625" style="1" bestFit="1" customWidth="1"/>
    <col min="1291" max="1292" width="14.85546875" style="1" bestFit="1" customWidth="1"/>
    <col min="1293" max="1293" width="13.5703125" style="1" bestFit="1" customWidth="1"/>
    <col min="1294" max="1534" width="9.140625" style="1"/>
    <col min="1535" max="1535" width="3.42578125" style="1" customWidth="1"/>
    <col min="1536" max="1536" width="21.42578125" style="1" customWidth="1"/>
    <col min="1537" max="1537" width="15.140625" style="1" customWidth="1"/>
    <col min="1538" max="1538" width="33.85546875" style="1" customWidth="1"/>
    <col min="1539" max="1539" width="51.85546875" style="1" customWidth="1"/>
    <col min="1540" max="1540" width="30" style="1" bestFit="1" customWidth="1"/>
    <col min="1541" max="1541" width="30" style="1" customWidth="1"/>
    <col min="1542" max="1542" width="39.7109375" style="1" customWidth="1"/>
    <col min="1543" max="1543" width="16.5703125" style="1" bestFit="1" customWidth="1"/>
    <col min="1544" max="1544" width="23.85546875" style="1" bestFit="1" customWidth="1"/>
    <col min="1545" max="1545" width="17" style="1" customWidth="1"/>
    <col min="1546" max="1546" width="16.28515625" style="1" bestFit="1" customWidth="1"/>
    <col min="1547" max="1548" width="14.85546875" style="1" bestFit="1" customWidth="1"/>
    <col min="1549" max="1549" width="13.5703125" style="1" bestFit="1" customWidth="1"/>
    <col min="1550" max="1790" width="9.140625" style="1"/>
    <col min="1791" max="1791" width="3.42578125" style="1" customWidth="1"/>
    <col min="1792" max="1792" width="21.42578125" style="1" customWidth="1"/>
    <col min="1793" max="1793" width="15.140625" style="1" customWidth="1"/>
    <col min="1794" max="1794" width="33.85546875" style="1" customWidth="1"/>
    <col min="1795" max="1795" width="51.85546875" style="1" customWidth="1"/>
    <col min="1796" max="1796" width="30" style="1" bestFit="1" customWidth="1"/>
    <col min="1797" max="1797" width="30" style="1" customWidth="1"/>
    <col min="1798" max="1798" width="39.7109375" style="1" customWidth="1"/>
    <col min="1799" max="1799" width="16.5703125" style="1" bestFit="1" customWidth="1"/>
    <col min="1800" max="1800" width="23.85546875" style="1" bestFit="1" customWidth="1"/>
    <col min="1801" max="1801" width="17" style="1" customWidth="1"/>
    <col min="1802" max="1802" width="16.28515625" style="1" bestFit="1" customWidth="1"/>
    <col min="1803" max="1804" width="14.85546875" style="1" bestFit="1" customWidth="1"/>
    <col min="1805" max="1805" width="13.5703125" style="1" bestFit="1" customWidth="1"/>
    <col min="1806" max="2046" width="9.140625" style="1"/>
    <col min="2047" max="2047" width="3.42578125" style="1" customWidth="1"/>
    <col min="2048" max="2048" width="21.42578125" style="1" customWidth="1"/>
    <col min="2049" max="2049" width="15.140625" style="1" customWidth="1"/>
    <col min="2050" max="2050" width="33.85546875" style="1" customWidth="1"/>
    <col min="2051" max="2051" width="51.85546875" style="1" customWidth="1"/>
    <col min="2052" max="2052" width="30" style="1" bestFit="1" customWidth="1"/>
    <col min="2053" max="2053" width="30" style="1" customWidth="1"/>
    <col min="2054" max="2054" width="39.7109375" style="1" customWidth="1"/>
    <col min="2055" max="2055" width="16.5703125" style="1" bestFit="1" customWidth="1"/>
    <col min="2056" max="2056" width="23.85546875" style="1" bestFit="1" customWidth="1"/>
    <col min="2057" max="2057" width="17" style="1" customWidth="1"/>
    <col min="2058" max="2058" width="16.28515625" style="1" bestFit="1" customWidth="1"/>
    <col min="2059" max="2060" width="14.85546875" style="1" bestFit="1" customWidth="1"/>
    <col min="2061" max="2061" width="13.5703125" style="1" bestFit="1" customWidth="1"/>
    <col min="2062" max="2302" width="9.140625" style="1"/>
    <col min="2303" max="2303" width="3.42578125" style="1" customWidth="1"/>
    <col min="2304" max="2304" width="21.42578125" style="1" customWidth="1"/>
    <col min="2305" max="2305" width="15.140625" style="1" customWidth="1"/>
    <col min="2306" max="2306" width="33.85546875" style="1" customWidth="1"/>
    <col min="2307" max="2307" width="51.85546875" style="1" customWidth="1"/>
    <col min="2308" max="2308" width="30" style="1" bestFit="1" customWidth="1"/>
    <col min="2309" max="2309" width="30" style="1" customWidth="1"/>
    <col min="2310" max="2310" width="39.7109375" style="1" customWidth="1"/>
    <col min="2311" max="2311" width="16.5703125" style="1" bestFit="1" customWidth="1"/>
    <col min="2312" max="2312" width="23.85546875" style="1" bestFit="1" customWidth="1"/>
    <col min="2313" max="2313" width="17" style="1" customWidth="1"/>
    <col min="2314" max="2314" width="16.28515625" style="1" bestFit="1" customWidth="1"/>
    <col min="2315" max="2316" width="14.85546875" style="1" bestFit="1" customWidth="1"/>
    <col min="2317" max="2317" width="13.5703125" style="1" bestFit="1" customWidth="1"/>
    <col min="2318" max="2558" width="9.140625" style="1"/>
    <col min="2559" max="2559" width="3.42578125" style="1" customWidth="1"/>
    <col min="2560" max="2560" width="21.42578125" style="1" customWidth="1"/>
    <col min="2561" max="2561" width="15.140625" style="1" customWidth="1"/>
    <col min="2562" max="2562" width="33.85546875" style="1" customWidth="1"/>
    <col min="2563" max="2563" width="51.85546875" style="1" customWidth="1"/>
    <col min="2564" max="2564" width="30" style="1" bestFit="1" customWidth="1"/>
    <col min="2565" max="2565" width="30" style="1" customWidth="1"/>
    <col min="2566" max="2566" width="39.7109375" style="1" customWidth="1"/>
    <col min="2567" max="2567" width="16.5703125" style="1" bestFit="1" customWidth="1"/>
    <col min="2568" max="2568" width="23.85546875" style="1" bestFit="1" customWidth="1"/>
    <col min="2569" max="2569" width="17" style="1" customWidth="1"/>
    <col min="2570" max="2570" width="16.28515625" style="1" bestFit="1" customWidth="1"/>
    <col min="2571" max="2572" width="14.85546875" style="1" bestFit="1" customWidth="1"/>
    <col min="2573" max="2573" width="13.5703125" style="1" bestFit="1" customWidth="1"/>
    <col min="2574" max="2814" width="9.140625" style="1"/>
    <col min="2815" max="2815" width="3.42578125" style="1" customWidth="1"/>
    <col min="2816" max="2816" width="21.42578125" style="1" customWidth="1"/>
    <col min="2817" max="2817" width="15.140625" style="1" customWidth="1"/>
    <col min="2818" max="2818" width="33.85546875" style="1" customWidth="1"/>
    <col min="2819" max="2819" width="51.85546875" style="1" customWidth="1"/>
    <col min="2820" max="2820" width="30" style="1" bestFit="1" customWidth="1"/>
    <col min="2821" max="2821" width="30" style="1" customWidth="1"/>
    <col min="2822" max="2822" width="39.7109375" style="1" customWidth="1"/>
    <col min="2823" max="2823" width="16.5703125" style="1" bestFit="1" customWidth="1"/>
    <col min="2824" max="2824" width="23.85546875" style="1" bestFit="1" customWidth="1"/>
    <col min="2825" max="2825" width="17" style="1" customWidth="1"/>
    <col min="2826" max="2826" width="16.28515625" style="1" bestFit="1" customWidth="1"/>
    <col min="2827" max="2828" width="14.85546875" style="1" bestFit="1" customWidth="1"/>
    <col min="2829" max="2829" width="13.5703125" style="1" bestFit="1" customWidth="1"/>
    <col min="2830" max="3070" width="9.140625" style="1"/>
    <col min="3071" max="3071" width="3.42578125" style="1" customWidth="1"/>
    <col min="3072" max="3072" width="21.42578125" style="1" customWidth="1"/>
    <col min="3073" max="3073" width="15.140625" style="1" customWidth="1"/>
    <col min="3074" max="3074" width="33.85546875" style="1" customWidth="1"/>
    <col min="3075" max="3075" width="51.85546875" style="1" customWidth="1"/>
    <col min="3076" max="3076" width="30" style="1" bestFit="1" customWidth="1"/>
    <col min="3077" max="3077" width="30" style="1" customWidth="1"/>
    <col min="3078" max="3078" width="39.7109375" style="1" customWidth="1"/>
    <col min="3079" max="3079" width="16.5703125" style="1" bestFit="1" customWidth="1"/>
    <col min="3080" max="3080" width="23.85546875" style="1" bestFit="1" customWidth="1"/>
    <col min="3081" max="3081" width="17" style="1" customWidth="1"/>
    <col min="3082" max="3082" width="16.28515625" style="1" bestFit="1" customWidth="1"/>
    <col min="3083" max="3084" width="14.85546875" style="1" bestFit="1" customWidth="1"/>
    <col min="3085" max="3085" width="13.5703125" style="1" bestFit="1" customWidth="1"/>
    <col min="3086" max="3326" width="9.140625" style="1"/>
    <col min="3327" max="3327" width="3.42578125" style="1" customWidth="1"/>
    <col min="3328" max="3328" width="21.42578125" style="1" customWidth="1"/>
    <col min="3329" max="3329" width="15.140625" style="1" customWidth="1"/>
    <col min="3330" max="3330" width="33.85546875" style="1" customWidth="1"/>
    <col min="3331" max="3331" width="51.85546875" style="1" customWidth="1"/>
    <col min="3332" max="3332" width="30" style="1" bestFit="1" customWidth="1"/>
    <col min="3333" max="3333" width="30" style="1" customWidth="1"/>
    <col min="3334" max="3334" width="39.7109375" style="1" customWidth="1"/>
    <col min="3335" max="3335" width="16.5703125" style="1" bestFit="1" customWidth="1"/>
    <col min="3336" max="3336" width="23.85546875" style="1" bestFit="1" customWidth="1"/>
    <col min="3337" max="3337" width="17" style="1" customWidth="1"/>
    <col min="3338" max="3338" width="16.28515625" style="1" bestFit="1" customWidth="1"/>
    <col min="3339" max="3340" width="14.85546875" style="1" bestFit="1" customWidth="1"/>
    <col min="3341" max="3341" width="13.5703125" style="1" bestFit="1" customWidth="1"/>
    <col min="3342" max="3582" width="9.140625" style="1"/>
    <col min="3583" max="3583" width="3.42578125" style="1" customWidth="1"/>
    <col min="3584" max="3584" width="21.42578125" style="1" customWidth="1"/>
    <col min="3585" max="3585" width="15.140625" style="1" customWidth="1"/>
    <col min="3586" max="3586" width="33.85546875" style="1" customWidth="1"/>
    <col min="3587" max="3587" width="51.85546875" style="1" customWidth="1"/>
    <col min="3588" max="3588" width="30" style="1" bestFit="1" customWidth="1"/>
    <col min="3589" max="3589" width="30" style="1" customWidth="1"/>
    <col min="3590" max="3590" width="39.7109375" style="1" customWidth="1"/>
    <col min="3591" max="3591" width="16.5703125" style="1" bestFit="1" customWidth="1"/>
    <col min="3592" max="3592" width="23.85546875" style="1" bestFit="1" customWidth="1"/>
    <col min="3593" max="3593" width="17" style="1" customWidth="1"/>
    <col min="3594" max="3594" width="16.28515625" style="1" bestFit="1" customWidth="1"/>
    <col min="3595" max="3596" width="14.85546875" style="1" bestFit="1" customWidth="1"/>
    <col min="3597" max="3597" width="13.5703125" style="1" bestFit="1" customWidth="1"/>
    <col min="3598" max="3838" width="9.140625" style="1"/>
    <col min="3839" max="3839" width="3.42578125" style="1" customWidth="1"/>
    <col min="3840" max="3840" width="21.42578125" style="1" customWidth="1"/>
    <col min="3841" max="3841" width="15.140625" style="1" customWidth="1"/>
    <col min="3842" max="3842" width="33.85546875" style="1" customWidth="1"/>
    <col min="3843" max="3843" width="51.85546875" style="1" customWidth="1"/>
    <col min="3844" max="3844" width="30" style="1" bestFit="1" customWidth="1"/>
    <col min="3845" max="3845" width="30" style="1" customWidth="1"/>
    <col min="3846" max="3846" width="39.7109375" style="1" customWidth="1"/>
    <col min="3847" max="3847" width="16.5703125" style="1" bestFit="1" customWidth="1"/>
    <col min="3848" max="3848" width="23.85546875" style="1" bestFit="1" customWidth="1"/>
    <col min="3849" max="3849" width="17" style="1" customWidth="1"/>
    <col min="3850" max="3850" width="16.28515625" style="1" bestFit="1" customWidth="1"/>
    <col min="3851" max="3852" width="14.85546875" style="1" bestFit="1" customWidth="1"/>
    <col min="3853" max="3853" width="13.5703125" style="1" bestFit="1" customWidth="1"/>
    <col min="3854" max="4094" width="9.140625" style="1"/>
    <col min="4095" max="4095" width="3.42578125" style="1" customWidth="1"/>
    <col min="4096" max="4096" width="21.42578125" style="1" customWidth="1"/>
    <col min="4097" max="4097" width="15.140625" style="1" customWidth="1"/>
    <col min="4098" max="4098" width="33.85546875" style="1" customWidth="1"/>
    <col min="4099" max="4099" width="51.85546875" style="1" customWidth="1"/>
    <col min="4100" max="4100" width="30" style="1" bestFit="1" customWidth="1"/>
    <col min="4101" max="4101" width="30" style="1" customWidth="1"/>
    <col min="4102" max="4102" width="39.7109375" style="1" customWidth="1"/>
    <col min="4103" max="4103" width="16.5703125" style="1" bestFit="1" customWidth="1"/>
    <col min="4104" max="4104" width="23.85546875" style="1" bestFit="1" customWidth="1"/>
    <col min="4105" max="4105" width="17" style="1" customWidth="1"/>
    <col min="4106" max="4106" width="16.28515625" style="1" bestFit="1" customWidth="1"/>
    <col min="4107" max="4108" width="14.85546875" style="1" bestFit="1" customWidth="1"/>
    <col min="4109" max="4109" width="13.5703125" style="1" bestFit="1" customWidth="1"/>
    <col min="4110" max="4350" width="9.140625" style="1"/>
    <col min="4351" max="4351" width="3.42578125" style="1" customWidth="1"/>
    <col min="4352" max="4352" width="21.42578125" style="1" customWidth="1"/>
    <col min="4353" max="4353" width="15.140625" style="1" customWidth="1"/>
    <col min="4354" max="4354" width="33.85546875" style="1" customWidth="1"/>
    <col min="4355" max="4355" width="51.85546875" style="1" customWidth="1"/>
    <col min="4356" max="4356" width="30" style="1" bestFit="1" customWidth="1"/>
    <col min="4357" max="4357" width="30" style="1" customWidth="1"/>
    <col min="4358" max="4358" width="39.7109375" style="1" customWidth="1"/>
    <col min="4359" max="4359" width="16.5703125" style="1" bestFit="1" customWidth="1"/>
    <col min="4360" max="4360" width="23.85546875" style="1" bestFit="1" customWidth="1"/>
    <col min="4361" max="4361" width="17" style="1" customWidth="1"/>
    <col min="4362" max="4362" width="16.28515625" style="1" bestFit="1" customWidth="1"/>
    <col min="4363" max="4364" width="14.85546875" style="1" bestFit="1" customWidth="1"/>
    <col min="4365" max="4365" width="13.5703125" style="1" bestFit="1" customWidth="1"/>
    <col min="4366" max="4606" width="9.140625" style="1"/>
    <col min="4607" max="4607" width="3.42578125" style="1" customWidth="1"/>
    <col min="4608" max="4608" width="21.42578125" style="1" customWidth="1"/>
    <col min="4609" max="4609" width="15.140625" style="1" customWidth="1"/>
    <col min="4610" max="4610" width="33.85546875" style="1" customWidth="1"/>
    <col min="4611" max="4611" width="51.85546875" style="1" customWidth="1"/>
    <col min="4612" max="4612" width="30" style="1" bestFit="1" customWidth="1"/>
    <col min="4613" max="4613" width="30" style="1" customWidth="1"/>
    <col min="4614" max="4614" width="39.7109375" style="1" customWidth="1"/>
    <col min="4615" max="4615" width="16.5703125" style="1" bestFit="1" customWidth="1"/>
    <col min="4616" max="4616" width="23.85546875" style="1" bestFit="1" customWidth="1"/>
    <col min="4617" max="4617" width="17" style="1" customWidth="1"/>
    <col min="4618" max="4618" width="16.28515625" style="1" bestFit="1" customWidth="1"/>
    <col min="4619" max="4620" width="14.85546875" style="1" bestFit="1" customWidth="1"/>
    <col min="4621" max="4621" width="13.5703125" style="1" bestFit="1" customWidth="1"/>
    <col min="4622" max="4862" width="9.140625" style="1"/>
    <col min="4863" max="4863" width="3.42578125" style="1" customWidth="1"/>
    <col min="4864" max="4864" width="21.42578125" style="1" customWidth="1"/>
    <col min="4865" max="4865" width="15.140625" style="1" customWidth="1"/>
    <col min="4866" max="4866" width="33.85546875" style="1" customWidth="1"/>
    <col min="4867" max="4867" width="51.85546875" style="1" customWidth="1"/>
    <col min="4868" max="4868" width="30" style="1" bestFit="1" customWidth="1"/>
    <col min="4869" max="4869" width="30" style="1" customWidth="1"/>
    <col min="4870" max="4870" width="39.7109375" style="1" customWidth="1"/>
    <col min="4871" max="4871" width="16.5703125" style="1" bestFit="1" customWidth="1"/>
    <col min="4872" max="4872" width="23.85546875" style="1" bestFit="1" customWidth="1"/>
    <col min="4873" max="4873" width="17" style="1" customWidth="1"/>
    <col min="4874" max="4874" width="16.28515625" style="1" bestFit="1" customWidth="1"/>
    <col min="4875" max="4876" width="14.85546875" style="1" bestFit="1" customWidth="1"/>
    <col min="4877" max="4877" width="13.5703125" style="1" bestFit="1" customWidth="1"/>
    <col min="4878" max="5118" width="9.140625" style="1"/>
    <col min="5119" max="5119" width="3.42578125" style="1" customWidth="1"/>
    <col min="5120" max="5120" width="21.42578125" style="1" customWidth="1"/>
    <col min="5121" max="5121" width="15.140625" style="1" customWidth="1"/>
    <col min="5122" max="5122" width="33.85546875" style="1" customWidth="1"/>
    <col min="5123" max="5123" width="51.85546875" style="1" customWidth="1"/>
    <col min="5124" max="5124" width="30" style="1" bestFit="1" customWidth="1"/>
    <col min="5125" max="5125" width="30" style="1" customWidth="1"/>
    <col min="5126" max="5126" width="39.7109375" style="1" customWidth="1"/>
    <col min="5127" max="5127" width="16.5703125" style="1" bestFit="1" customWidth="1"/>
    <col min="5128" max="5128" width="23.85546875" style="1" bestFit="1" customWidth="1"/>
    <col min="5129" max="5129" width="17" style="1" customWidth="1"/>
    <col min="5130" max="5130" width="16.28515625" style="1" bestFit="1" customWidth="1"/>
    <col min="5131" max="5132" width="14.85546875" style="1" bestFit="1" customWidth="1"/>
    <col min="5133" max="5133" width="13.5703125" style="1" bestFit="1" customWidth="1"/>
    <col min="5134" max="5374" width="9.140625" style="1"/>
    <col min="5375" max="5375" width="3.42578125" style="1" customWidth="1"/>
    <col min="5376" max="5376" width="21.42578125" style="1" customWidth="1"/>
    <col min="5377" max="5377" width="15.140625" style="1" customWidth="1"/>
    <col min="5378" max="5378" width="33.85546875" style="1" customWidth="1"/>
    <col min="5379" max="5379" width="51.85546875" style="1" customWidth="1"/>
    <col min="5380" max="5380" width="30" style="1" bestFit="1" customWidth="1"/>
    <col min="5381" max="5381" width="30" style="1" customWidth="1"/>
    <col min="5382" max="5382" width="39.7109375" style="1" customWidth="1"/>
    <col min="5383" max="5383" width="16.5703125" style="1" bestFit="1" customWidth="1"/>
    <col min="5384" max="5384" width="23.85546875" style="1" bestFit="1" customWidth="1"/>
    <col min="5385" max="5385" width="17" style="1" customWidth="1"/>
    <col min="5386" max="5386" width="16.28515625" style="1" bestFit="1" customWidth="1"/>
    <col min="5387" max="5388" width="14.85546875" style="1" bestFit="1" customWidth="1"/>
    <col min="5389" max="5389" width="13.5703125" style="1" bestFit="1" customWidth="1"/>
    <col min="5390" max="5630" width="9.140625" style="1"/>
    <col min="5631" max="5631" width="3.42578125" style="1" customWidth="1"/>
    <col min="5632" max="5632" width="21.42578125" style="1" customWidth="1"/>
    <col min="5633" max="5633" width="15.140625" style="1" customWidth="1"/>
    <col min="5634" max="5634" width="33.85546875" style="1" customWidth="1"/>
    <col min="5635" max="5635" width="51.85546875" style="1" customWidth="1"/>
    <col min="5636" max="5636" width="30" style="1" bestFit="1" customWidth="1"/>
    <col min="5637" max="5637" width="30" style="1" customWidth="1"/>
    <col min="5638" max="5638" width="39.7109375" style="1" customWidth="1"/>
    <col min="5639" max="5639" width="16.5703125" style="1" bestFit="1" customWidth="1"/>
    <col min="5640" max="5640" width="23.85546875" style="1" bestFit="1" customWidth="1"/>
    <col min="5641" max="5641" width="17" style="1" customWidth="1"/>
    <col min="5642" max="5642" width="16.28515625" style="1" bestFit="1" customWidth="1"/>
    <col min="5643" max="5644" width="14.85546875" style="1" bestFit="1" customWidth="1"/>
    <col min="5645" max="5645" width="13.5703125" style="1" bestFit="1" customWidth="1"/>
    <col min="5646" max="5886" width="9.140625" style="1"/>
    <col min="5887" max="5887" width="3.42578125" style="1" customWidth="1"/>
    <col min="5888" max="5888" width="21.42578125" style="1" customWidth="1"/>
    <col min="5889" max="5889" width="15.140625" style="1" customWidth="1"/>
    <col min="5890" max="5890" width="33.85546875" style="1" customWidth="1"/>
    <col min="5891" max="5891" width="51.85546875" style="1" customWidth="1"/>
    <col min="5892" max="5892" width="30" style="1" bestFit="1" customWidth="1"/>
    <col min="5893" max="5893" width="30" style="1" customWidth="1"/>
    <col min="5894" max="5894" width="39.7109375" style="1" customWidth="1"/>
    <col min="5895" max="5895" width="16.5703125" style="1" bestFit="1" customWidth="1"/>
    <col min="5896" max="5896" width="23.85546875" style="1" bestFit="1" customWidth="1"/>
    <col min="5897" max="5897" width="17" style="1" customWidth="1"/>
    <col min="5898" max="5898" width="16.28515625" style="1" bestFit="1" customWidth="1"/>
    <col min="5899" max="5900" width="14.85546875" style="1" bestFit="1" customWidth="1"/>
    <col min="5901" max="5901" width="13.5703125" style="1" bestFit="1" customWidth="1"/>
    <col min="5902" max="6142" width="9.140625" style="1"/>
    <col min="6143" max="6143" width="3.42578125" style="1" customWidth="1"/>
    <col min="6144" max="6144" width="21.42578125" style="1" customWidth="1"/>
    <col min="6145" max="6145" width="15.140625" style="1" customWidth="1"/>
    <col min="6146" max="6146" width="33.85546875" style="1" customWidth="1"/>
    <col min="6147" max="6147" width="51.85546875" style="1" customWidth="1"/>
    <col min="6148" max="6148" width="30" style="1" bestFit="1" customWidth="1"/>
    <col min="6149" max="6149" width="30" style="1" customWidth="1"/>
    <col min="6150" max="6150" width="39.7109375" style="1" customWidth="1"/>
    <col min="6151" max="6151" width="16.5703125" style="1" bestFit="1" customWidth="1"/>
    <col min="6152" max="6152" width="23.85546875" style="1" bestFit="1" customWidth="1"/>
    <col min="6153" max="6153" width="17" style="1" customWidth="1"/>
    <col min="6154" max="6154" width="16.28515625" style="1" bestFit="1" customWidth="1"/>
    <col min="6155" max="6156" width="14.85546875" style="1" bestFit="1" customWidth="1"/>
    <col min="6157" max="6157" width="13.5703125" style="1" bestFit="1" customWidth="1"/>
    <col min="6158" max="6398" width="9.140625" style="1"/>
    <col min="6399" max="6399" width="3.42578125" style="1" customWidth="1"/>
    <col min="6400" max="6400" width="21.42578125" style="1" customWidth="1"/>
    <col min="6401" max="6401" width="15.140625" style="1" customWidth="1"/>
    <col min="6402" max="6402" width="33.85546875" style="1" customWidth="1"/>
    <col min="6403" max="6403" width="51.85546875" style="1" customWidth="1"/>
    <col min="6404" max="6404" width="30" style="1" bestFit="1" customWidth="1"/>
    <col min="6405" max="6405" width="30" style="1" customWidth="1"/>
    <col min="6406" max="6406" width="39.7109375" style="1" customWidth="1"/>
    <col min="6407" max="6407" width="16.5703125" style="1" bestFit="1" customWidth="1"/>
    <col min="6408" max="6408" width="23.85546875" style="1" bestFit="1" customWidth="1"/>
    <col min="6409" max="6409" width="17" style="1" customWidth="1"/>
    <col min="6410" max="6410" width="16.28515625" style="1" bestFit="1" customWidth="1"/>
    <col min="6411" max="6412" width="14.85546875" style="1" bestFit="1" customWidth="1"/>
    <col min="6413" max="6413" width="13.5703125" style="1" bestFit="1" customWidth="1"/>
    <col min="6414" max="6654" width="9.140625" style="1"/>
    <col min="6655" max="6655" width="3.42578125" style="1" customWidth="1"/>
    <col min="6656" max="6656" width="21.42578125" style="1" customWidth="1"/>
    <col min="6657" max="6657" width="15.140625" style="1" customWidth="1"/>
    <col min="6658" max="6658" width="33.85546875" style="1" customWidth="1"/>
    <col min="6659" max="6659" width="51.85546875" style="1" customWidth="1"/>
    <col min="6660" max="6660" width="30" style="1" bestFit="1" customWidth="1"/>
    <col min="6661" max="6661" width="30" style="1" customWidth="1"/>
    <col min="6662" max="6662" width="39.7109375" style="1" customWidth="1"/>
    <col min="6663" max="6663" width="16.5703125" style="1" bestFit="1" customWidth="1"/>
    <col min="6664" max="6664" width="23.85546875" style="1" bestFit="1" customWidth="1"/>
    <col min="6665" max="6665" width="17" style="1" customWidth="1"/>
    <col min="6666" max="6666" width="16.28515625" style="1" bestFit="1" customWidth="1"/>
    <col min="6667" max="6668" width="14.85546875" style="1" bestFit="1" customWidth="1"/>
    <col min="6669" max="6669" width="13.5703125" style="1" bestFit="1" customWidth="1"/>
    <col min="6670" max="6910" width="9.140625" style="1"/>
    <col min="6911" max="6911" width="3.42578125" style="1" customWidth="1"/>
    <col min="6912" max="6912" width="21.42578125" style="1" customWidth="1"/>
    <col min="6913" max="6913" width="15.140625" style="1" customWidth="1"/>
    <col min="6914" max="6914" width="33.85546875" style="1" customWidth="1"/>
    <col min="6915" max="6915" width="51.85546875" style="1" customWidth="1"/>
    <col min="6916" max="6916" width="30" style="1" bestFit="1" customWidth="1"/>
    <col min="6917" max="6917" width="30" style="1" customWidth="1"/>
    <col min="6918" max="6918" width="39.7109375" style="1" customWidth="1"/>
    <col min="6919" max="6919" width="16.5703125" style="1" bestFit="1" customWidth="1"/>
    <col min="6920" max="6920" width="23.85546875" style="1" bestFit="1" customWidth="1"/>
    <col min="6921" max="6921" width="17" style="1" customWidth="1"/>
    <col min="6922" max="6922" width="16.28515625" style="1" bestFit="1" customWidth="1"/>
    <col min="6923" max="6924" width="14.85546875" style="1" bestFit="1" customWidth="1"/>
    <col min="6925" max="6925" width="13.5703125" style="1" bestFit="1" customWidth="1"/>
    <col min="6926" max="7166" width="9.140625" style="1"/>
    <col min="7167" max="7167" width="3.42578125" style="1" customWidth="1"/>
    <col min="7168" max="7168" width="21.42578125" style="1" customWidth="1"/>
    <col min="7169" max="7169" width="15.140625" style="1" customWidth="1"/>
    <col min="7170" max="7170" width="33.85546875" style="1" customWidth="1"/>
    <col min="7171" max="7171" width="51.85546875" style="1" customWidth="1"/>
    <col min="7172" max="7172" width="30" style="1" bestFit="1" customWidth="1"/>
    <col min="7173" max="7173" width="30" style="1" customWidth="1"/>
    <col min="7174" max="7174" width="39.7109375" style="1" customWidth="1"/>
    <col min="7175" max="7175" width="16.5703125" style="1" bestFit="1" customWidth="1"/>
    <col min="7176" max="7176" width="23.85546875" style="1" bestFit="1" customWidth="1"/>
    <col min="7177" max="7177" width="17" style="1" customWidth="1"/>
    <col min="7178" max="7178" width="16.28515625" style="1" bestFit="1" customWidth="1"/>
    <col min="7179" max="7180" width="14.85546875" style="1" bestFit="1" customWidth="1"/>
    <col min="7181" max="7181" width="13.5703125" style="1" bestFit="1" customWidth="1"/>
    <col min="7182" max="7422" width="9.140625" style="1"/>
    <col min="7423" max="7423" width="3.42578125" style="1" customWidth="1"/>
    <col min="7424" max="7424" width="21.42578125" style="1" customWidth="1"/>
    <col min="7425" max="7425" width="15.140625" style="1" customWidth="1"/>
    <col min="7426" max="7426" width="33.85546875" style="1" customWidth="1"/>
    <col min="7427" max="7427" width="51.85546875" style="1" customWidth="1"/>
    <col min="7428" max="7428" width="30" style="1" bestFit="1" customWidth="1"/>
    <col min="7429" max="7429" width="30" style="1" customWidth="1"/>
    <col min="7430" max="7430" width="39.7109375" style="1" customWidth="1"/>
    <col min="7431" max="7431" width="16.5703125" style="1" bestFit="1" customWidth="1"/>
    <col min="7432" max="7432" width="23.85546875" style="1" bestFit="1" customWidth="1"/>
    <col min="7433" max="7433" width="17" style="1" customWidth="1"/>
    <col min="7434" max="7434" width="16.28515625" style="1" bestFit="1" customWidth="1"/>
    <col min="7435" max="7436" width="14.85546875" style="1" bestFit="1" customWidth="1"/>
    <col min="7437" max="7437" width="13.5703125" style="1" bestFit="1" customWidth="1"/>
    <col min="7438" max="7678" width="9.140625" style="1"/>
    <col min="7679" max="7679" width="3.42578125" style="1" customWidth="1"/>
    <col min="7680" max="7680" width="21.42578125" style="1" customWidth="1"/>
    <col min="7681" max="7681" width="15.140625" style="1" customWidth="1"/>
    <col min="7682" max="7682" width="33.85546875" style="1" customWidth="1"/>
    <col min="7683" max="7683" width="51.85546875" style="1" customWidth="1"/>
    <col min="7684" max="7684" width="30" style="1" bestFit="1" customWidth="1"/>
    <col min="7685" max="7685" width="30" style="1" customWidth="1"/>
    <col min="7686" max="7686" width="39.7109375" style="1" customWidth="1"/>
    <col min="7687" max="7687" width="16.5703125" style="1" bestFit="1" customWidth="1"/>
    <col min="7688" max="7688" width="23.85546875" style="1" bestFit="1" customWidth="1"/>
    <col min="7689" max="7689" width="17" style="1" customWidth="1"/>
    <col min="7690" max="7690" width="16.28515625" style="1" bestFit="1" customWidth="1"/>
    <col min="7691" max="7692" width="14.85546875" style="1" bestFit="1" customWidth="1"/>
    <col min="7693" max="7693" width="13.5703125" style="1" bestFit="1" customWidth="1"/>
    <col min="7694" max="7934" width="9.140625" style="1"/>
    <col min="7935" max="7935" width="3.42578125" style="1" customWidth="1"/>
    <col min="7936" max="7936" width="21.42578125" style="1" customWidth="1"/>
    <col min="7937" max="7937" width="15.140625" style="1" customWidth="1"/>
    <col min="7938" max="7938" width="33.85546875" style="1" customWidth="1"/>
    <col min="7939" max="7939" width="51.85546875" style="1" customWidth="1"/>
    <col min="7940" max="7940" width="30" style="1" bestFit="1" customWidth="1"/>
    <col min="7941" max="7941" width="30" style="1" customWidth="1"/>
    <col min="7942" max="7942" width="39.7109375" style="1" customWidth="1"/>
    <col min="7943" max="7943" width="16.5703125" style="1" bestFit="1" customWidth="1"/>
    <col min="7944" max="7944" width="23.85546875" style="1" bestFit="1" customWidth="1"/>
    <col min="7945" max="7945" width="17" style="1" customWidth="1"/>
    <col min="7946" max="7946" width="16.28515625" style="1" bestFit="1" customWidth="1"/>
    <col min="7947" max="7948" width="14.85546875" style="1" bestFit="1" customWidth="1"/>
    <col min="7949" max="7949" width="13.5703125" style="1" bestFit="1" customWidth="1"/>
    <col min="7950" max="8190" width="9.140625" style="1"/>
    <col min="8191" max="8191" width="3.42578125" style="1" customWidth="1"/>
    <col min="8192" max="8192" width="21.42578125" style="1" customWidth="1"/>
    <col min="8193" max="8193" width="15.140625" style="1" customWidth="1"/>
    <col min="8194" max="8194" width="33.85546875" style="1" customWidth="1"/>
    <col min="8195" max="8195" width="51.85546875" style="1" customWidth="1"/>
    <col min="8196" max="8196" width="30" style="1" bestFit="1" customWidth="1"/>
    <col min="8197" max="8197" width="30" style="1" customWidth="1"/>
    <col min="8198" max="8198" width="39.7109375" style="1" customWidth="1"/>
    <col min="8199" max="8199" width="16.5703125" style="1" bestFit="1" customWidth="1"/>
    <col min="8200" max="8200" width="23.85546875" style="1" bestFit="1" customWidth="1"/>
    <col min="8201" max="8201" width="17" style="1" customWidth="1"/>
    <col min="8202" max="8202" width="16.28515625" style="1" bestFit="1" customWidth="1"/>
    <col min="8203" max="8204" width="14.85546875" style="1" bestFit="1" customWidth="1"/>
    <col min="8205" max="8205" width="13.5703125" style="1" bestFit="1" customWidth="1"/>
    <col min="8206" max="8446" width="9.140625" style="1"/>
    <col min="8447" max="8447" width="3.42578125" style="1" customWidth="1"/>
    <col min="8448" max="8448" width="21.42578125" style="1" customWidth="1"/>
    <col min="8449" max="8449" width="15.140625" style="1" customWidth="1"/>
    <col min="8450" max="8450" width="33.85546875" style="1" customWidth="1"/>
    <col min="8451" max="8451" width="51.85546875" style="1" customWidth="1"/>
    <col min="8452" max="8452" width="30" style="1" bestFit="1" customWidth="1"/>
    <col min="8453" max="8453" width="30" style="1" customWidth="1"/>
    <col min="8454" max="8454" width="39.7109375" style="1" customWidth="1"/>
    <col min="8455" max="8455" width="16.5703125" style="1" bestFit="1" customWidth="1"/>
    <col min="8456" max="8456" width="23.85546875" style="1" bestFit="1" customWidth="1"/>
    <col min="8457" max="8457" width="17" style="1" customWidth="1"/>
    <col min="8458" max="8458" width="16.28515625" style="1" bestFit="1" customWidth="1"/>
    <col min="8459" max="8460" width="14.85546875" style="1" bestFit="1" customWidth="1"/>
    <col min="8461" max="8461" width="13.5703125" style="1" bestFit="1" customWidth="1"/>
    <col min="8462" max="8702" width="9.140625" style="1"/>
    <col min="8703" max="8703" width="3.42578125" style="1" customWidth="1"/>
    <col min="8704" max="8704" width="21.42578125" style="1" customWidth="1"/>
    <col min="8705" max="8705" width="15.140625" style="1" customWidth="1"/>
    <col min="8706" max="8706" width="33.85546875" style="1" customWidth="1"/>
    <col min="8707" max="8707" width="51.85546875" style="1" customWidth="1"/>
    <col min="8708" max="8708" width="30" style="1" bestFit="1" customWidth="1"/>
    <col min="8709" max="8709" width="30" style="1" customWidth="1"/>
    <col min="8710" max="8710" width="39.7109375" style="1" customWidth="1"/>
    <col min="8711" max="8711" width="16.5703125" style="1" bestFit="1" customWidth="1"/>
    <col min="8712" max="8712" width="23.85546875" style="1" bestFit="1" customWidth="1"/>
    <col min="8713" max="8713" width="17" style="1" customWidth="1"/>
    <col min="8714" max="8714" width="16.28515625" style="1" bestFit="1" customWidth="1"/>
    <col min="8715" max="8716" width="14.85546875" style="1" bestFit="1" customWidth="1"/>
    <col min="8717" max="8717" width="13.5703125" style="1" bestFit="1" customWidth="1"/>
    <col min="8718" max="8958" width="9.140625" style="1"/>
    <col min="8959" max="8959" width="3.42578125" style="1" customWidth="1"/>
    <col min="8960" max="8960" width="21.42578125" style="1" customWidth="1"/>
    <col min="8961" max="8961" width="15.140625" style="1" customWidth="1"/>
    <col min="8962" max="8962" width="33.85546875" style="1" customWidth="1"/>
    <col min="8963" max="8963" width="51.85546875" style="1" customWidth="1"/>
    <col min="8964" max="8964" width="30" style="1" bestFit="1" customWidth="1"/>
    <col min="8965" max="8965" width="30" style="1" customWidth="1"/>
    <col min="8966" max="8966" width="39.7109375" style="1" customWidth="1"/>
    <col min="8967" max="8967" width="16.5703125" style="1" bestFit="1" customWidth="1"/>
    <col min="8968" max="8968" width="23.85546875" style="1" bestFit="1" customWidth="1"/>
    <col min="8969" max="8969" width="17" style="1" customWidth="1"/>
    <col min="8970" max="8970" width="16.28515625" style="1" bestFit="1" customWidth="1"/>
    <col min="8971" max="8972" width="14.85546875" style="1" bestFit="1" customWidth="1"/>
    <col min="8973" max="8973" width="13.5703125" style="1" bestFit="1" customWidth="1"/>
    <col min="8974" max="9214" width="9.140625" style="1"/>
    <col min="9215" max="9215" width="3.42578125" style="1" customWidth="1"/>
    <col min="9216" max="9216" width="21.42578125" style="1" customWidth="1"/>
    <col min="9217" max="9217" width="15.140625" style="1" customWidth="1"/>
    <col min="9218" max="9218" width="33.85546875" style="1" customWidth="1"/>
    <col min="9219" max="9219" width="51.85546875" style="1" customWidth="1"/>
    <col min="9220" max="9220" width="30" style="1" bestFit="1" customWidth="1"/>
    <col min="9221" max="9221" width="30" style="1" customWidth="1"/>
    <col min="9222" max="9222" width="39.7109375" style="1" customWidth="1"/>
    <col min="9223" max="9223" width="16.5703125" style="1" bestFit="1" customWidth="1"/>
    <col min="9224" max="9224" width="23.85546875" style="1" bestFit="1" customWidth="1"/>
    <col min="9225" max="9225" width="17" style="1" customWidth="1"/>
    <col min="9226" max="9226" width="16.28515625" style="1" bestFit="1" customWidth="1"/>
    <col min="9227" max="9228" width="14.85546875" style="1" bestFit="1" customWidth="1"/>
    <col min="9229" max="9229" width="13.5703125" style="1" bestFit="1" customWidth="1"/>
    <col min="9230" max="9470" width="9.140625" style="1"/>
    <col min="9471" max="9471" width="3.42578125" style="1" customWidth="1"/>
    <col min="9472" max="9472" width="21.42578125" style="1" customWidth="1"/>
    <col min="9473" max="9473" width="15.140625" style="1" customWidth="1"/>
    <col min="9474" max="9474" width="33.85546875" style="1" customWidth="1"/>
    <col min="9475" max="9475" width="51.85546875" style="1" customWidth="1"/>
    <col min="9476" max="9476" width="30" style="1" bestFit="1" customWidth="1"/>
    <col min="9477" max="9477" width="30" style="1" customWidth="1"/>
    <col min="9478" max="9478" width="39.7109375" style="1" customWidth="1"/>
    <col min="9479" max="9479" width="16.5703125" style="1" bestFit="1" customWidth="1"/>
    <col min="9480" max="9480" width="23.85546875" style="1" bestFit="1" customWidth="1"/>
    <col min="9481" max="9481" width="17" style="1" customWidth="1"/>
    <col min="9482" max="9482" width="16.28515625" style="1" bestFit="1" customWidth="1"/>
    <col min="9483" max="9484" width="14.85546875" style="1" bestFit="1" customWidth="1"/>
    <col min="9485" max="9485" width="13.5703125" style="1" bestFit="1" customWidth="1"/>
    <col min="9486" max="9726" width="9.140625" style="1"/>
    <col min="9727" max="9727" width="3.42578125" style="1" customWidth="1"/>
    <col min="9728" max="9728" width="21.42578125" style="1" customWidth="1"/>
    <col min="9729" max="9729" width="15.140625" style="1" customWidth="1"/>
    <col min="9730" max="9730" width="33.85546875" style="1" customWidth="1"/>
    <col min="9731" max="9731" width="51.85546875" style="1" customWidth="1"/>
    <col min="9732" max="9732" width="30" style="1" bestFit="1" customWidth="1"/>
    <col min="9733" max="9733" width="30" style="1" customWidth="1"/>
    <col min="9734" max="9734" width="39.7109375" style="1" customWidth="1"/>
    <col min="9735" max="9735" width="16.5703125" style="1" bestFit="1" customWidth="1"/>
    <col min="9736" max="9736" width="23.85546875" style="1" bestFit="1" customWidth="1"/>
    <col min="9737" max="9737" width="17" style="1" customWidth="1"/>
    <col min="9738" max="9738" width="16.28515625" style="1" bestFit="1" customWidth="1"/>
    <col min="9739" max="9740" width="14.85546875" style="1" bestFit="1" customWidth="1"/>
    <col min="9741" max="9741" width="13.5703125" style="1" bestFit="1" customWidth="1"/>
    <col min="9742" max="9982" width="9.140625" style="1"/>
    <col min="9983" max="9983" width="3.42578125" style="1" customWidth="1"/>
    <col min="9984" max="9984" width="21.42578125" style="1" customWidth="1"/>
    <col min="9985" max="9985" width="15.140625" style="1" customWidth="1"/>
    <col min="9986" max="9986" width="33.85546875" style="1" customWidth="1"/>
    <col min="9987" max="9987" width="51.85546875" style="1" customWidth="1"/>
    <col min="9988" max="9988" width="30" style="1" bestFit="1" customWidth="1"/>
    <col min="9989" max="9989" width="30" style="1" customWidth="1"/>
    <col min="9990" max="9990" width="39.7109375" style="1" customWidth="1"/>
    <col min="9991" max="9991" width="16.5703125" style="1" bestFit="1" customWidth="1"/>
    <col min="9992" max="9992" width="23.85546875" style="1" bestFit="1" customWidth="1"/>
    <col min="9993" max="9993" width="17" style="1" customWidth="1"/>
    <col min="9994" max="9994" width="16.28515625" style="1" bestFit="1" customWidth="1"/>
    <col min="9995" max="9996" width="14.85546875" style="1" bestFit="1" customWidth="1"/>
    <col min="9997" max="9997" width="13.5703125" style="1" bestFit="1" customWidth="1"/>
    <col min="9998" max="10238" width="9.140625" style="1"/>
    <col min="10239" max="10239" width="3.42578125" style="1" customWidth="1"/>
    <col min="10240" max="10240" width="21.42578125" style="1" customWidth="1"/>
    <col min="10241" max="10241" width="15.140625" style="1" customWidth="1"/>
    <col min="10242" max="10242" width="33.85546875" style="1" customWidth="1"/>
    <col min="10243" max="10243" width="51.85546875" style="1" customWidth="1"/>
    <col min="10244" max="10244" width="30" style="1" bestFit="1" customWidth="1"/>
    <col min="10245" max="10245" width="30" style="1" customWidth="1"/>
    <col min="10246" max="10246" width="39.7109375" style="1" customWidth="1"/>
    <col min="10247" max="10247" width="16.5703125" style="1" bestFit="1" customWidth="1"/>
    <col min="10248" max="10248" width="23.85546875" style="1" bestFit="1" customWidth="1"/>
    <col min="10249" max="10249" width="17" style="1" customWidth="1"/>
    <col min="10250" max="10250" width="16.28515625" style="1" bestFit="1" customWidth="1"/>
    <col min="10251" max="10252" width="14.85546875" style="1" bestFit="1" customWidth="1"/>
    <col min="10253" max="10253" width="13.5703125" style="1" bestFit="1" customWidth="1"/>
    <col min="10254" max="10494" width="9.140625" style="1"/>
    <col min="10495" max="10495" width="3.42578125" style="1" customWidth="1"/>
    <col min="10496" max="10496" width="21.42578125" style="1" customWidth="1"/>
    <col min="10497" max="10497" width="15.140625" style="1" customWidth="1"/>
    <col min="10498" max="10498" width="33.85546875" style="1" customWidth="1"/>
    <col min="10499" max="10499" width="51.85546875" style="1" customWidth="1"/>
    <col min="10500" max="10500" width="30" style="1" bestFit="1" customWidth="1"/>
    <col min="10501" max="10501" width="30" style="1" customWidth="1"/>
    <col min="10502" max="10502" width="39.7109375" style="1" customWidth="1"/>
    <col min="10503" max="10503" width="16.5703125" style="1" bestFit="1" customWidth="1"/>
    <col min="10504" max="10504" width="23.85546875" style="1" bestFit="1" customWidth="1"/>
    <col min="10505" max="10505" width="17" style="1" customWidth="1"/>
    <col min="10506" max="10506" width="16.28515625" style="1" bestFit="1" customWidth="1"/>
    <col min="10507" max="10508" width="14.85546875" style="1" bestFit="1" customWidth="1"/>
    <col min="10509" max="10509" width="13.5703125" style="1" bestFit="1" customWidth="1"/>
    <col min="10510" max="10750" width="9.140625" style="1"/>
    <col min="10751" max="10751" width="3.42578125" style="1" customWidth="1"/>
    <col min="10752" max="10752" width="21.42578125" style="1" customWidth="1"/>
    <col min="10753" max="10753" width="15.140625" style="1" customWidth="1"/>
    <col min="10754" max="10754" width="33.85546875" style="1" customWidth="1"/>
    <col min="10755" max="10755" width="51.85546875" style="1" customWidth="1"/>
    <col min="10756" max="10756" width="30" style="1" bestFit="1" customWidth="1"/>
    <col min="10757" max="10757" width="30" style="1" customWidth="1"/>
    <col min="10758" max="10758" width="39.7109375" style="1" customWidth="1"/>
    <col min="10759" max="10759" width="16.5703125" style="1" bestFit="1" customWidth="1"/>
    <col min="10760" max="10760" width="23.85546875" style="1" bestFit="1" customWidth="1"/>
    <col min="10761" max="10761" width="17" style="1" customWidth="1"/>
    <col min="10762" max="10762" width="16.28515625" style="1" bestFit="1" customWidth="1"/>
    <col min="10763" max="10764" width="14.85546875" style="1" bestFit="1" customWidth="1"/>
    <col min="10765" max="10765" width="13.5703125" style="1" bestFit="1" customWidth="1"/>
    <col min="10766" max="11006" width="9.140625" style="1"/>
    <col min="11007" max="11007" width="3.42578125" style="1" customWidth="1"/>
    <col min="11008" max="11008" width="21.42578125" style="1" customWidth="1"/>
    <col min="11009" max="11009" width="15.140625" style="1" customWidth="1"/>
    <col min="11010" max="11010" width="33.85546875" style="1" customWidth="1"/>
    <col min="11011" max="11011" width="51.85546875" style="1" customWidth="1"/>
    <col min="11012" max="11012" width="30" style="1" bestFit="1" customWidth="1"/>
    <col min="11013" max="11013" width="30" style="1" customWidth="1"/>
    <col min="11014" max="11014" width="39.7109375" style="1" customWidth="1"/>
    <col min="11015" max="11015" width="16.5703125" style="1" bestFit="1" customWidth="1"/>
    <col min="11016" max="11016" width="23.85546875" style="1" bestFit="1" customWidth="1"/>
    <col min="11017" max="11017" width="17" style="1" customWidth="1"/>
    <col min="11018" max="11018" width="16.28515625" style="1" bestFit="1" customWidth="1"/>
    <col min="11019" max="11020" width="14.85546875" style="1" bestFit="1" customWidth="1"/>
    <col min="11021" max="11021" width="13.5703125" style="1" bestFit="1" customWidth="1"/>
    <col min="11022" max="11262" width="9.140625" style="1"/>
    <col min="11263" max="11263" width="3.42578125" style="1" customWidth="1"/>
    <col min="11264" max="11264" width="21.42578125" style="1" customWidth="1"/>
    <col min="11265" max="11265" width="15.140625" style="1" customWidth="1"/>
    <col min="11266" max="11266" width="33.85546875" style="1" customWidth="1"/>
    <col min="11267" max="11267" width="51.85546875" style="1" customWidth="1"/>
    <col min="11268" max="11268" width="30" style="1" bestFit="1" customWidth="1"/>
    <col min="11269" max="11269" width="30" style="1" customWidth="1"/>
    <col min="11270" max="11270" width="39.7109375" style="1" customWidth="1"/>
    <col min="11271" max="11271" width="16.5703125" style="1" bestFit="1" customWidth="1"/>
    <col min="11272" max="11272" width="23.85546875" style="1" bestFit="1" customWidth="1"/>
    <col min="11273" max="11273" width="17" style="1" customWidth="1"/>
    <col min="11274" max="11274" width="16.28515625" style="1" bestFit="1" customWidth="1"/>
    <col min="11275" max="11276" width="14.85546875" style="1" bestFit="1" customWidth="1"/>
    <col min="11277" max="11277" width="13.5703125" style="1" bestFit="1" customWidth="1"/>
    <col min="11278" max="11518" width="9.140625" style="1"/>
    <col min="11519" max="11519" width="3.42578125" style="1" customWidth="1"/>
    <col min="11520" max="11520" width="21.42578125" style="1" customWidth="1"/>
    <col min="11521" max="11521" width="15.140625" style="1" customWidth="1"/>
    <col min="11522" max="11522" width="33.85546875" style="1" customWidth="1"/>
    <col min="11523" max="11523" width="51.85546875" style="1" customWidth="1"/>
    <col min="11524" max="11524" width="30" style="1" bestFit="1" customWidth="1"/>
    <col min="11525" max="11525" width="30" style="1" customWidth="1"/>
    <col min="11526" max="11526" width="39.7109375" style="1" customWidth="1"/>
    <col min="11527" max="11527" width="16.5703125" style="1" bestFit="1" customWidth="1"/>
    <col min="11528" max="11528" width="23.85546875" style="1" bestFit="1" customWidth="1"/>
    <col min="11529" max="11529" width="17" style="1" customWidth="1"/>
    <col min="11530" max="11530" width="16.28515625" style="1" bestFit="1" customWidth="1"/>
    <col min="11531" max="11532" width="14.85546875" style="1" bestFit="1" customWidth="1"/>
    <col min="11533" max="11533" width="13.5703125" style="1" bestFit="1" customWidth="1"/>
    <col min="11534" max="11774" width="9.140625" style="1"/>
    <col min="11775" max="11775" width="3.42578125" style="1" customWidth="1"/>
    <col min="11776" max="11776" width="21.42578125" style="1" customWidth="1"/>
    <col min="11777" max="11777" width="15.140625" style="1" customWidth="1"/>
    <col min="11778" max="11778" width="33.85546875" style="1" customWidth="1"/>
    <col min="11779" max="11779" width="51.85546875" style="1" customWidth="1"/>
    <col min="11780" max="11780" width="30" style="1" bestFit="1" customWidth="1"/>
    <col min="11781" max="11781" width="30" style="1" customWidth="1"/>
    <col min="11782" max="11782" width="39.7109375" style="1" customWidth="1"/>
    <col min="11783" max="11783" width="16.5703125" style="1" bestFit="1" customWidth="1"/>
    <col min="11784" max="11784" width="23.85546875" style="1" bestFit="1" customWidth="1"/>
    <col min="11785" max="11785" width="17" style="1" customWidth="1"/>
    <col min="11786" max="11786" width="16.28515625" style="1" bestFit="1" customWidth="1"/>
    <col min="11787" max="11788" width="14.85546875" style="1" bestFit="1" customWidth="1"/>
    <col min="11789" max="11789" width="13.5703125" style="1" bestFit="1" customWidth="1"/>
    <col min="11790" max="12030" width="9.140625" style="1"/>
    <col min="12031" max="12031" width="3.42578125" style="1" customWidth="1"/>
    <col min="12032" max="12032" width="21.42578125" style="1" customWidth="1"/>
    <col min="12033" max="12033" width="15.140625" style="1" customWidth="1"/>
    <col min="12034" max="12034" width="33.85546875" style="1" customWidth="1"/>
    <col min="12035" max="12035" width="51.85546875" style="1" customWidth="1"/>
    <col min="12036" max="12036" width="30" style="1" bestFit="1" customWidth="1"/>
    <col min="12037" max="12037" width="30" style="1" customWidth="1"/>
    <col min="12038" max="12038" width="39.7109375" style="1" customWidth="1"/>
    <col min="12039" max="12039" width="16.5703125" style="1" bestFit="1" customWidth="1"/>
    <col min="12040" max="12040" width="23.85546875" style="1" bestFit="1" customWidth="1"/>
    <col min="12041" max="12041" width="17" style="1" customWidth="1"/>
    <col min="12042" max="12042" width="16.28515625" style="1" bestFit="1" customWidth="1"/>
    <col min="12043" max="12044" width="14.85546875" style="1" bestFit="1" customWidth="1"/>
    <col min="12045" max="12045" width="13.5703125" style="1" bestFit="1" customWidth="1"/>
    <col min="12046" max="12286" width="9.140625" style="1"/>
    <col min="12287" max="12287" width="3.42578125" style="1" customWidth="1"/>
    <col min="12288" max="12288" width="21.42578125" style="1" customWidth="1"/>
    <col min="12289" max="12289" width="15.140625" style="1" customWidth="1"/>
    <col min="12290" max="12290" width="33.85546875" style="1" customWidth="1"/>
    <col min="12291" max="12291" width="51.85546875" style="1" customWidth="1"/>
    <col min="12292" max="12292" width="30" style="1" bestFit="1" customWidth="1"/>
    <col min="12293" max="12293" width="30" style="1" customWidth="1"/>
    <col min="12294" max="12294" width="39.7109375" style="1" customWidth="1"/>
    <col min="12295" max="12295" width="16.5703125" style="1" bestFit="1" customWidth="1"/>
    <col min="12296" max="12296" width="23.85546875" style="1" bestFit="1" customWidth="1"/>
    <col min="12297" max="12297" width="17" style="1" customWidth="1"/>
    <col min="12298" max="12298" width="16.28515625" style="1" bestFit="1" customWidth="1"/>
    <col min="12299" max="12300" width="14.85546875" style="1" bestFit="1" customWidth="1"/>
    <col min="12301" max="12301" width="13.5703125" style="1" bestFit="1" customWidth="1"/>
    <col min="12302" max="12542" width="9.140625" style="1"/>
    <col min="12543" max="12543" width="3.42578125" style="1" customWidth="1"/>
    <col min="12544" max="12544" width="21.42578125" style="1" customWidth="1"/>
    <col min="12545" max="12545" width="15.140625" style="1" customWidth="1"/>
    <col min="12546" max="12546" width="33.85546875" style="1" customWidth="1"/>
    <col min="12547" max="12547" width="51.85546875" style="1" customWidth="1"/>
    <col min="12548" max="12548" width="30" style="1" bestFit="1" customWidth="1"/>
    <col min="12549" max="12549" width="30" style="1" customWidth="1"/>
    <col min="12550" max="12550" width="39.7109375" style="1" customWidth="1"/>
    <col min="12551" max="12551" width="16.5703125" style="1" bestFit="1" customWidth="1"/>
    <col min="12552" max="12552" width="23.85546875" style="1" bestFit="1" customWidth="1"/>
    <col min="12553" max="12553" width="17" style="1" customWidth="1"/>
    <col min="12554" max="12554" width="16.28515625" style="1" bestFit="1" customWidth="1"/>
    <col min="12555" max="12556" width="14.85546875" style="1" bestFit="1" customWidth="1"/>
    <col min="12557" max="12557" width="13.5703125" style="1" bestFit="1" customWidth="1"/>
    <col min="12558" max="12798" width="9.140625" style="1"/>
    <col min="12799" max="12799" width="3.42578125" style="1" customWidth="1"/>
    <col min="12800" max="12800" width="21.42578125" style="1" customWidth="1"/>
    <col min="12801" max="12801" width="15.140625" style="1" customWidth="1"/>
    <col min="12802" max="12802" width="33.85546875" style="1" customWidth="1"/>
    <col min="12803" max="12803" width="51.85546875" style="1" customWidth="1"/>
    <col min="12804" max="12804" width="30" style="1" bestFit="1" customWidth="1"/>
    <col min="12805" max="12805" width="30" style="1" customWidth="1"/>
    <col min="12806" max="12806" width="39.7109375" style="1" customWidth="1"/>
    <col min="12807" max="12807" width="16.5703125" style="1" bestFit="1" customWidth="1"/>
    <col min="12808" max="12808" width="23.85546875" style="1" bestFit="1" customWidth="1"/>
    <col min="12809" max="12809" width="17" style="1" customWidth="1"/>
    <col min="12810" max="12810" width="16.28515625" style="1" bestFit="1" customWidth="1"/>
    <col min="12811" max="12812" width="14.85546875" style="1" bestFit="1" customWidth="1"/>
    <col min="12813" max="12813" width="13.5703125" style="1" bestFit="1" customWidth="1"/>
    <col min="12814" max="13054" width="9.140625" style="1"/>
    <col min="13055" max="13055" width="3.42578125" style="1" customWidth="1"/>
    <col min="13056" max="13056" width="21.42578125" style="1" customWidth="1"/>
    <col min="13057" max="13057" width="15.140625" style="1" customWidth="1"/>
    <col min="13058" max="13058" width="33.85546875" style="1" customWidth="1"/>
    <col min="13059" max="13059" width="51.85546875" style="1" customWidth="1"/>
    <col min="13060" max="13060" width="30" style="1" bestFit="1" customWidth="1"/>
    <col min="13061" max="13061" width="30" style="1" customWidth="1"/>
    <col min="13062" max="13062" width="39.7109375" style="1" customWidth="1"/>
    <col min="13063" max="13063" width="16.5703125" style="1" bestFit="1" customWidth="1"/>
    <col min="13064" max="13064" width="23.85546875" style="1" bestFit="1" customWidth="1"/>
    <col min="13065" max="13065" width="17" style="1" customWidth="1"/>
    <col min="13066" max="13066" width="16.28515625" style="1" bestFit="1" customWidth="1"/>
    <col min="13067" max="13068" width="14.85546875" style="1" bestFit="1" customWidth="1"/>
    <col min="13069" max="13069" width="13.5703125" style="1" bestFit="1" customWidth="1"/>
    <col min="13070" max="13310" width="9.140625" style="1"/>
    <col min="13311" max="13311" width="3.42578125" style="1" customWidth="1"/>
    <col min="13312" max="13312" width="21.42578125" style="1" customWidth="1"/>
    <col min="13313" max="13313" width="15.140625" style="1" customWidth="1"/>
    <col min="13314" max="13314" width="33.85546875" style="1" customWidth="1"/>
    <col min="13315" max="13315" width="51.85546875" style="1" customWidth="1"/>
    <col min="13316" max="13316" width="30" style="1" bestFit="1" customWidth="1"/>
    <col min="13317" max="13317" width="30" style="1" customWidth="1"/>
    <col min="13318" max="13318" width="39.7109375" style="1" customWidth="1"/>
    <col min="13319" max="13319" width="16.5703125" style="1" bestFit="1" customWidth="1"/>
    <col min="13320" max="13320" width="23.85546875" style="1" bestFit="1" customWidth="1"/>
    <col min="13321" max="13321" width="17" style="1" customWidth="1"/>
    <col min="13322" max="13322" width="16.28515625" style="1" bestFit="1" customWidth="1"/>
    <col min="13323" max="13324" width="14.85546875" style="1" bestFit="1" customWidth="1"/>
    <col min="13325" max="13325" width="13.5703125" style="1" bestFit="1" customWidth="1"/>
    <col min="13326" max="13566" width="9.140625" style="1"/>
    <col min="13567" max="13567" width="3.42578125" style="1" customWidth="1"/>
    <col min="13568" max="13568" width="21.42578125" style="1" customWidth="1"/>
    <col min="13569" max="13569" width="15.140625" style="1" customWidth="1"/>
    <col min="13570" max="13570" width="33.85546875" style="1" customWidth="1"/>
    <col min="13571" max="13571" width="51.85546875" style="1" customWidth="1"/>
    <col min="13572" max="13572" width="30" style="1" bestFit="1" customWidth="1"/>
    <col min="13573" max="13573" width="30" style="1" customWidth="1"/>
    <col min="13574" max="13574" width="39.7109375" style="1" customWidth="1"/>
    <col min="13575" max="13575" width="16.5703125" style="1" bestFit="1" customWidth="1"/>
    <col min="13576" max="13576" width="23.85546875" style="1" bestFit="1" customWidth="1"/>
    <col min="13577" max="13577" width="17" style="1" customWidth="1"/>
    <col min="13578" max="13578" width="16.28515625" style="1" bestFit="1" customWidth="1"/>
    <col min="13579" max="13580" width="14.85546875" style="1" bestFit="1" customWidth="1"/>
    <col min="13581" max="13581" width="13.5703125" style="1" bestFit="1" customWidth="1"/>
    <col min="13582" max="13822" width="9.140625" style="1"/>
    <col min="13823" max="13823" width="3.42578125" style="1" customWidth="1"/>
    <col min="13824" max="13824" width="21.42578125" style="1" customWidth="1"/>
    <col min="13825" max="13825" width="15.140625" style="1" customWidth="1"/>
    <col min="13826" max="13826" width="33.85546875" style="1" customWidth="1"/>
    <col min="13827" max="13827" width="51.85546875" style="1" customWidth="1"/>
    <col min="13828" max="13828" width="30" style="1" bestFit="1" customWidth="1"/>
    <col min="13829" max="13829" width="30" style="1" customWidth="1"/>
    <col min="13830" max="13830" width="39.7109375" style="1" customWidth="1"/>
    <col min="13831" max="13831" width="16.5703125" style="1" bestFit="1" customWidth="1"/>
    <col min="13832" max="13832" width="23.85546875" style="1" bestFit="1" customWidth="1"/>
    <col min="13833" max="13833" width="17" style="1" customWidth="1"/>
    <col min="13834" max="13834" width="16.28515625" style="1" bestFit="1" customWidth="1"/>
    <col min="13835" max="13836" width="14.85546875" style="1" bestFit="1" customWidth="1"/>
    <col min="13837" max="13837" width="13.5703125" style="1" bestFit="1" customWidth="1"/>
    <col min="13838" max="14078" width="9.140625" style="1"/>
    <col min="14079" max="14079" width="3.42578125" style="1" customWidth="1"/>
    <col min="14080" max="14080" width="21.42578125" style="1" customWidth="1"/>
    <col min="14081" max="14081" width="15.140625" style="1" customWidth="1"/>
    <col min="14082" max="14082" width="33.85546875" style="1" customWidth="1"/>
    <col min="14083" max="14083" width="51.85546875" style="1" customWidth="1"/>
    <col min="14084" max="14084" width="30" style="1" bestFit="1" customWidth="1"/>
    <col min="14085" max="14085" width="30" style="1" customWidth="1"/>
    <col min="14086" max="14086" width="39.7109375" style="1" customWidth="1"/>
    <col min="14087" max="14087" width="16.5703125" style="1" bestFit="1" customWidth="1"/>
    <col min="14088" max="14088" width="23.85546875" style="1" bestFit="1" customWidth="1"/>
    <col min="14089" max="14089" width="17" style="1" customWidth="1"/>
    <col min="14090" max="14090" width="16.28515625" style="1" bestFit="1" customWidth="1"/>
    <col min="14091" max="14092" width="14.85546875" style="1" bestFit="1" customWidth="1"/>
    <col min="14093" max="14093" width="13.5703125" style="1" bestFit="1" customWidth="1"/>
    <col min="14094" max="14334" width="9.140625" style="1"/>
    <col min="14335" max="14335" width="3.42578125" style="1" customWidth="1"/>
    <col min="14336" max="14336" width="21.42578125" style="1" customWidth="1"/>
    <col min="14337" max="14337" width="15.140625" style="1" customWidth="1"/>
    <col min="14338" max="14338" width="33.85546875" style="1" customWidth="1"/>
    <col min="14339" max="14339" width="51.85546875" style="1" customWidth="1"/>
    <col min="14340" max="14340" width="30" style="1" bestFit="1" customWidth="1"/>
    <col min="14341" max="14341" width="30" style="1" customWidth="1"/>
    <col min="14342" max="14342" width="39.7109375" style="1" customWidth="1"/>
    <col min="14343" max="14343" width="16.5703125" style="1" bestFit="1" customWidth="1"/>
    <col min="14344" max="14344" width="23.85546875" style="1" bestFit="1" customWidth="1"/>
    <col min="14345" max="14345" width="17" style="1" customWidth="1"/>
    <col min="14346" max="14346" width="16.28515625" style="1" bestFit="1" customWidth="1"/>
    <col min="14347" max="14348" width="14.85546875" style="1" bestFit="1" customWidth="1"/>
    <col min="14349" max="14349" width="13.5703125" style="1" bestFit="1" customWidth="1"/>
    <col min="14350" max="14590" width="9.140625" style="1"/>
    <col min="14591" max="14591" width="3.42578125" style="1" customWidth="1"/>
    <col min="14592" max="14592" width="21.42578125" style="1" customWidth="1"/>
    <col min="14593" max="14593" width="15.140625" style="1" customWidth="1"/>
    <col min="14594" max="14594" width="33.85546875" style="1" customWidth="1"/>
    <col min="14595" max="14595" width="51.85546875" style="1" customWidth="1"/>
    <col min="14596" max="14596" width="30" style="1" bestFit="1" customWidth="1"/>
    <col min="14597" max="14597" width="30" style="1" customWidth="1"/>
    <col min="14598" max="14598" width="39.7109375" style="1" customWidth="1"/>
    <col min="14599" max="14599" width="16.5703125" style="1" bestFit="1" customWidth="1"/>
    <col min="14600" max="14600" width="23.85546875" style="1" bestFit="1" customWidth="1"/>
    <col min="14601" max="14601" width="17" style="1" customWidth="1"/>
    <col min="14602" max="14602" width="16.28515625" style="1" bestFit="1" customWidth="1"/>
    <col min="14603" max="14604" width="14.85546875" style="1" bestFit="1" customWidth="1"/>
    <col min="14605" max="14605" width="13.5703125" style="1" bestFit="1" customWidth="1"/>
    <col min="14606" max="14846" width="9.140625" style="1"/>
    <col min="14847" max="14847" width="3.42578125" style="1" customWidth="1"/>
    <col min="14848" max="14848" width="21.42578125" style="1" customWidth="1"/>
    <col min="14849" max="14849" width="15.140625" style="1" customWidth="1"/>
    <col min="14850" max="14850" width="33.85546875" style="1" customWidth="1"/>
    <col min="14851" max="14851" width="51.85546875" style="1" customWidth="1"/>
    <col min="14852" max="14852" width="30" style="1" bestFit="1" customWidth="1"/>
    <col min="14853" max="14853" width="30" style="1" customWidth="1"/>
    <col min="14854" max="14854" width="39.7109375" style="1" customWidth="1"/>
    <col min="14855" max="14855" width="16.5703125" style="1" bestFit="1" customWidth="1"/>
    <col min="14856" max="14856" width="23.85546875" style="1" bestFit="1" customWidth="1"/>
    <col min="14857" max="14857" width="17" style="1" customWidth="1"/>
    <col min="14858" max="14858" width="16.28515625" style="1" bestFit="1" customWidth="1"/>
    <col min="14859" max="14860" width="14.85546875" style="1" bestFit="1" customWidth="1"/>
    <col min="14861" max="14861" width="13.5703125" style="1" bestFit="1" customWidth="1"/>
    <col min="14862" max="15102" width="9.140625" style="1"/>
    <col min="15103" max="15103" width="3.42578125" style="1" customWidth="1"/>
    <col min="15104" max="15104" width="21.42578125" style="1" customWidth="1"/>
    <col min="15105" max="15105" width="15.140625" style="1" customWidth="1"/>
    <col min="15106" max="15106" width="33.85546875" style="1" customWidth="1"/>
    <col min="15107" max="15107" width="51.85546875" style="1" customWidth="1"/>
    <col min="15108" max="15108" width="30" style="1" bestFit="1" customWidth="1"/>
    <col min="15109" max="15109" width="30" style="1" customWidth="1"/>
    <col min="15110" max="15110" width="39.7109375" style="1" customWidth="1"/>
    <col min="15111" max="15111" width="16.5703125" style="1" bestFit="1" customWidth="1"/>
    <col min="15112" max="15112" width="23.85546875" style="1" bestFit="1" customWidth="1"/>
    <col min="15113" max="15113" width="17" style="1" customWidth="1"/>
    <col min="15114" max="15114" width="16.28515625" style="1" bestFit="1" customWidth="1"/>
    <col min="15115" max="15116" width="14.85546875" style="1" bestFit="1" customWidth="1"/>
    <col min="15117" max="15117" width="13.5703125" style="1" bestFit="1" customWidth="1"/>
    <col min="15118" max="15358" width="9.140625" style="1"/>
    <col min="15359" max="15359" width="3.42578125" style="1" customWidth="1"/>
    <col min="15360" max="15360" width="21.42578125" style="1" customWidth="1"/>
    <col min="15361" max="15361" width="15.140625" style="1" customWidth="1"/>
    <col min="15362" max="15362" width="33.85546875" style="1" customWidth="1"/>
    <col min="15363" max="15363" width="51.85546875" style="1" customWidth="1"/>
    <col min="15364" max="15364" width="30" style="1" bestFit="1" customWidth="1"/>
    <col min="15365" max="15365" width="30" style="1" customWidth="1"/>
    <col min="15366" max="15366" width="39.7109375" style="1" customWidth="1"/>
    <col min="15367" max="15367" width="16.5703125" style="1" bestFit="1" customWidth="1"/>
    <col min="15368" max="15368" width="23.85546875" style="1" bestFit="1" customWidth="1"/>
    <col min="15369" max="15369" width="17" style="1" customWidth="1"/>
    <col min="15370" max="15370" width="16.28515625" style="1" bestFit="1" customWidth="1"/>
    <col min="15371" max="15372" width="14.85546875" style="1" bestFit="1" customWidth="1"/>
    <col min="15373" max="15373" width="13.5703125" style="1" bestFit="1" customWidth="1"/>
    <col min="15374" max="15614" width="9.140625" style="1"/>
    <col min="15615" max="15615" width="3.42578125" style="1" customWidth="1"/>
    <col min="15616" max="15616" width="21.42578125" style="1" customWidth="1"/>
    <col min="15617" max="15617" width="15.140625" style="1" customWidth="1"/>
    <col min="15618" max="15618" width="33.85546875" style="1" customWidth="1"/>
    <col min="15619" max="15619" width="51.85546875" style="1" customWidth="1"/>
    <col min="15620" max="15620" width="30" style="1" bestFit="1" customWidth="1"/>
    <col min="15621" max="15621" width="30" style="1" customWidth="1"/>
    <col min="15622" max="15622" width="39.7109375" style="1" customWidth="1"/>
    <col min="15623" max="15623" width="16.5703125" style="1" bestFit="1" customWidth="1"/>
    <col min="15624" max="15624" width="23.85546875" style="1" bestFit="1" customWidth="1"/>
    <col min="15625" max="15625" width="17" style="1" customWidth="1"/>
    <col min="15626" max="15626" width="16.28515625" style="1" bestFit="1" customWidth="1"/>
    <col min="15627" max="15628" width="14.85546875" style="1" bestFit="1" customWidth="1"/>
    <col min="15629" max="15629" width="13.5703125" style="1" bestFit="1" customWidth="1"/>
    <col min="15630" max="15870" width="9.140625" style="1"/>
    <col min="15871" max="15871" width="3.42578125" style="1" customWidth="1"/>
    <col min="15872" max="15872" width="21.42578125" style="1" customWidth="1"/>
    <col min="15873" max="15873" width="15.140625" style="1" customWidth="1"/>
    <col min="15874" max="15874" width="33.85546875" style="1" customWidth="1"/>
    <col min="15875" max="15875" width="51.85546875" style="1" customWidth="1"/>
    <col min="15876" max="15876" width="30" style="1" bestFit="1" customWidth="1"/>
    <col min="15877" max="15877" width="30" style="1" customWidth="1"/>
    <col min="15878" max="15878" width="39.7109375" style="1" customWidth="1"/>
    <col min="15879" max="15879" width="16.5703125" style="1" bestFit="1" customWidth="1"/>
    <col min="15880" max="15880" width="23.85546875" style="1" bestFit="1" customWidth="1"/>
    <col min="15881" max="15881" width="17" style="1" customWidth="1"/>
    <col min="15882" max="15882" width="16.28515625" style="1" bestFit="1" customWidth="1"/>
    <col min="15883" max="15884" width="14.85546875" style="1" bestFit="1" customWidth="1"/>
    <col min="15885" max="15885" width="13.5703125" style="1" bestFit="1" customWidth="1"/>
    <col min="15886" max="16126" width="9.140625" style="1"/>
    <col min="16127" max="16127" width="3.42578125" style="1" customWidth="1"/>
    <col min="16128" max="16128" width="21.42578125" style="1" customWidth="1"/>
    <col min="16129" max="16129" width="15.140625" style="1" customWidth="1"/>
    <col min="16130" max="16130" width="33.85546875" style="1" customWidth="1"/>
    <col min="16131" max="16131" width="51.85546875" style="1" customWidth="1"/>
    <col min="16132" max="16132" width="30" style="1" bestFit="1" customWidth="1"/>
    <col min="16133" max="16133" width="30" style="1" customWidth="1"/>
    <col min="16134" max="16134" width="39.7109375" style="1" customWidth="1"/>
    <col min="16135" max="16135" width="16.5703125" style="1" bestFit="1" customWidth="1"/>
    <col min="16136" max="16136" width="23.85546875" style="1" bestFit="1" customWidth="1"/>
    <col min="16137" max="16137" width="17" style="1" customWidth="1"/>
    <col min="16138" max="16138" width="16.28515625" style="1" bestFit="1" customWidth="1"/>
    <col min="16139" max="16140" width="14.85546875" style="1" bestFit="1" customWidth="1"/>
    <col min="16141" max="16141" width="13.5703125" style="1" bestFit="1" customWidth="1"/>
    <col min="16142" max="16384" width="9.140625" style="1"/>
  </cols>
  <sheetData>
    <row r="1" spans="1:12" ht="37.5" customHeight="1" x14ac:dyDescent="0.25">
      <c r="A1" s="37" t="s">
        <v>347</v>
      </c>
      <c r="B1" s="38"/>
      <c r="C1" s="38"/>
      <c r="D1" s="38"/>
      <c r="E1" s="38"/>
      <c r="F1" s="38"/>
      <c r="G1" s="38"/>
      <c r="H1" s="38"/>
      <c r="I1" s="38"/>
      <c r="J1" s="39"/>
    </row>
    <row r="2" spans="1:12" s="3" customFormat="1" x14ac:dyDescent="0.2">
      <c r="A2" s="34" t="s">
        <v>344</v>
      </c>
      <c r="B2" s="35"/>
      <c r="C2" s="35"/>
      <c r="D2" s="35"/>
      <c r="E2" s="35"/>
      <c r="F2" s="35"/>
      <c r="G2" s="35"/>
      <c r="H2" s="35"/>
      <c r="I2" s="35"/>
      <c r="J2" s="36"/>
      <c r="K2" s="2"/>
      <c r="L2" s="2"/>
    </row>
    <row r="3" spans="1:12" s="4" customFormat="1" ht="18.75" x14ac:dyDescent="0.3">
      <c r="A3" s="31" t="s">
        <v>345</v>
      </c>
      <c r="B3" s="32"/>
      <c r="C3" s="32"/>
      <c r="D3" s="32"/>
      <c r="E3" s="32"/>
      <c r="F3" s="32"/>
      <c r="G3" s="32"/>
      <c r="H3" s="32"/>
      <c r="I3" s="32"/>
      <c r="J3" s="33"/>
    </row>
    <row r="4" spans="1:12" s="6" customFormat="1" ht="31.5" x14ac:dyDescent="0.25">
      <c r="A4" s="25" t="s">
        <v>346</v>
      </c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6" t="s">
        <v>6</v>
      </c>
      <c r="I4" s="27" t="s">
        <v>7</v>
      </c>
      <c r="J4" s="26" t="s">
        <v>8</v>
      </c>
    </row>
    <row r="5" spans="1:12" ht="47.25" x14ac:dyDescent="0.25">
      <c r="A5" s="12">
        <v>1</v>
      </c>
      <c r="B5" s="12" t="s">
        <v>9</v>
      </c>
      <c r="C5" s="10" t="s">
        <v>10</v>
      </c>
      <c r="D5" s="9" t="s">
        <v>11</v>
      </c>
      <c r="E5" s="10" t="s">
        <v>12</v>
      </c>
      <c r="F5" s="11" t="s">
        <v>338</v>
      </c>
      <c r="G5" s="9" t="s">
        <v>13</v>
      </c>
      <c r="H5" s="28">
        <v>28000</v>
      </c>
      <c r="I5" s="13" t="s">
        <v>14</v>
      </c>
      <c r="J5" s="7">
        <v>28000</v>
      </c>
    </row>
    <row r="6" spans="1:12" ht="47.25" x14ac:dyDescent="0.25">
      <c r="A6" s="12">
        <v>2</v>
      </c>
      <c r="B6" s="12" t="s">
        <v>15</v>
      </c>
      <c r="C6" s="10" t="s">
        <v>10</v>
      </c>
      <c r="D6" s="9" t="s">
        <v>16</v>
      </c>
      <c r="E6" s="10" t="s">
        <v>17</v>
      </c>
      <c r="F6" s="9"/>
      <c r="G6" s="9" t="s">
        <v>18</v>
      </c>
      <c r="H6" s="28">
        <v>22200</v>
      </c>
      <c r="I6" s="13">
        <v>41262</v>
      </c>
      <c r="J6" s="7">
        <v>22200</v>
      </c>
    </row>
    <row r="7" spans="1:12" ht="47.25" x14ac:dyDescent="0.25">
      <c r="A7" s="12">
        <v>3</v>
      </c>
      <c r="B7" s="12" t="s">
        <v>19</v>
      </c>
      <c r="C7" s="10" t="s">
        <v>10</v>
      </c>
      <c r="D7" s="9" t="s">
        <v>20</v>
      </c>
      <c r="E7" s="10" t="s">
        <v>17</v>
      </c>
      <c r="F7" s="9"/>
      <c r="G7" s="9" t="s">
        <v>21</v>
      </c>
      <c r="H7" s="28">
        <v>13850</v>
      </c>
      <c r="I7" s="13">
        <v>41262</v>
      </c>
      <c r="J7" s="7">
        <v>13850</v>
      </c>
    </row>
    <row r="8" spans="1:12" ht="47.25" x14ac:dyDescent="0.25">
      <c r="A8" s="12">
        <v>4</v>
      </c>
      <c r="B8" s="12" t="s">
        <v>22</v>
      </c>
      <c r="C8" s="10" t="s">
        <v>10</v>
      </c>
      <c r="D8" s="9" t="s">
        <v>23</v>
      </c>
      <c r="E8" s="10" t="s">
        <v>24</v>
      </c>
      <c r="F8" s="9"/>
      <c r="G8" s="9" t="s">
        <v>25</v>
      </c>
      <c r="H8" s="28">
        <v>2340</v>
      </c>
      <c r="I8" s="13" t="s">
        <v>26</v>
      </c>
      <c r="J8" s="7">
        <v>2340</v>
      </c>
    </row>
    <row r="9" spans="1:12" ht="47.25" x14ac:dyDescent="0.25">
      <c r="A9" s="12">
        <v>5</v>
      </c>
      <c r="B9" s="12" t="s">
        <v>27</v>
      </c>
      <c r="C9" s="10" t="s">
        <v>10</v>
      </c>
      <c r="D9" s="9" t="s">
        <v>28</v>
      </c>
      <c r="E9" s="10" t="s">
        <v>17</v>
      </c>
      <c r="F9" s="9"/>
      <c r="G9" s="9" t="s">
        <v>29</v>
      </c>
      <c r="H9" s="28">
        <v>29985</v>
      </c>
      <c r="I9" s="13" t="s">
        <v>30</v>
      </c>
      <c r="J9" s="7">
        <v>29985</v>
      </c>
    </row>
    <row r="10" spans="1:12" ht="47.25" x14ac:dyDescent="0.25">
      <c r="A10" s="12">
        <v>6</v>
      </c>
      <c r="B10" s="12" t="s">
        <v>31</v>
      </c>
      <c r="C10" s="10" t="s">
        <v>10</v>
      </c>
      <c r="D10" s="9" t="s">
        <v>32</v>
      </c>
      <c r="E10" s="10" t="s">
        <v>17</v>
      </c>
      <c r="F10" s="9"/>
      <c r="G10" s="9" t="s">
        <v>33</v>
      </c>
      <c r="H10" s="28">
        <v>25000</v>
      </c>
      <c r="I10" s="13" t="s">
        <v>30</v>
      </c>
      <c r="J10" s="7">
        <v>25000</v>
      </c>
    </row>
    <row r="11" spans="1:12" ht="47.25" x14ac:dyDescent="0.25">
      <c r="A11" s="12">
        <v>7</v>
      </c>
      <c r="B11" s="8" t="s">
        <v>34</v>
      </c>
      <c r="C11" s="10" t="s">
        <v>10</v>
      </c>
      <c r="D11" s="9" t="s">
        <v>35</v>
      </c>
      <c r="E11" s="10" t="s">
        <v>36</v>
      </c>
      <c r="F11" s="9"/>
      <c r="G11" s="9" t="s">
        <v>37</v>
      </c>
      <c r="H11" s="28">
        <v>120000</v>
      </c>
      <c r="I11" s="13" t="s">
        <v>38</v>
      </c>
      <c r="J11" s="7">
        <v>108930</v>
      </c>
    </row>
    <row r="12" spans="1:12" ht="47.25" x14ac:dyDescent="0.25">
      <c r="A12" s="12">
        <v>8</v>
      </c>
      <c r="B12" s="12" t="s">
        <v>39</v>
      </c>
      <c r="C12" s="10" t="s">
        <v>10</v>
      </c>
      <c r="D12" s="9" t="s">
        <v>40</v>
      </c>
      <c r="E12" s="10" t="s">
        <v>41</v>
      </c>
      <c r="F12" s="9"/>
      <c r="G12" s="9" t="s">
        <v>42</v>
      </c>
      <c r="H12" s="7">
        <v>127.28</v>
      </c>
      <c r="I12" s="13">
        <v>41282</v>
      </c>
      <c r="J12" s="7">
        <v>127.28</v>
      </c>
    </row>
    <row r="13" spans="1:12" ht="94.5" x14ac:dyDescent="0.25">
      <c r="A13" s="12">
        <v>9</v>
      </c>
      <c r="B13" s="12" t="s">
        <v>43</v>
      </c>
      <c r="C13" s="10" t="s">
        <v>10</v>
      </c>
      <c r="D13" s="9" t="s">
        <v>44</v>
      </c>
      <c r="E13" s="10" t="s">
        <v>12</v>
      </c>
      <c r="F13" s="11" t="s">
        <v>339</v>
      </c>
      <c r="G13" s="9" t="s">
        <v>45</v>
      </c>
      <c r="H13" s="28">
        <v>119200</v>
      </c>
      <c r="I13" s="13" t="s">
        <v>46</v>
      </c>
      <c r="J13" s="7">
        <v>77786.36</v>
      </c>
    </row>
    <row r="14" spans="1:12" ht="47.25" x14ac:dyDescent="0.25">
      <c r="A14" s="12">
        <v>10</v>
      </c>
      <c r="B14" s="12" t="s">
        <v>47</v>
      </c>
      <c r="C14" s="10" t="s">
        <v>10</v>
      </c>
      <c r="D14" s="9" t="s">
        <v>48</v>
      </c>
      <c r="E14" s="10" t="s">
        <v>49</v>
      </c>
      <c r="F14" s="9"/>
      <c r="G14" s="9" t="s">
        <v>50</v>
      </c>
      <c r="H14" s="28">
        <f>413.89+14.62</f>
        <v>428.51</v>
      </c>
      <c r="I14" s="13">
        <v>41312</v>
      </c>
      <c r="J14" s="7">
        <v>428.51</v>
      </c>
    </row>
    <row r="15" spans="1:12" ht="47.25" x14ac:dyDescent="0.25">
      <c r="A15" s="12">
        <v>11</v>
      </c>
      <c r="B15" s="12" t="s">
        <v>51</v>
      </c>
      <c r="C15" s="10" t="s">
        <v>10</v>
      </c>
      <c r="D15" s="9" t="s">
        <v>52</v>
      </c>
      <c r="E15" s="10" t="s">
        <v>49</v>
      </c>
      <c r="F15" s="9"/>
      <c r="G15" s="9" t="s">
        <v>53</v>
      </c>
      <c r="H15" s="28">
        <v>960</v>
      </c>
      <c r="I15" s="13">
        <v>41312</v>
      </c>
      <c r="J15" s="7">
        <v>960</v>
      </c>
    </row>
    <row r="16" spans="1:12" ht="47.25" x14ac:dyDescent="0.25">
      <c r="A16" s="12">
        <v>12</v>
      </c>
      <c r="B16" s="12" t="s">
        <v>54</v>
      </c>
      <c r="C16" s="10" t="s">
        <v>10</v>
      </c>
      <c r="D16" s="9" t="s">
        <v>55</v>
      </c>
      <c r="E16" s="10" t="s">
        <v>49</v>
      </c>
      <c r="F16" s="9"/>
      <c r="G16" s="9" t="s">
        <v>56</v>
      </c>
      <c r="H16" s="28">
        <v>800</v>
      </c>
      <c r="I16" s="13">
        <v>41312</v>
      </c>
      <c r="J16" s="7">
        <v>800</v>
      </c>
    </row>
    <row r="17" spans="1:10" ht="47.25" x14ac:dyDescent="0.25">
      <c r="A17" s="12">
        <v>13</v>
      </c>
      <c r="B17" s="12" t="s">
        <v>57</v>
      </c>
      <c r="C17" s="10" t="s">
        <v>10</v>
      </c>
      <c r="D17" s="9" t="s">
        <v>58</v>
      </c>
      <c r="E17" s="10" t="s">
        <v>49</v>
      </c>
      <c r="F17" s="9"/>
      <c r="G17" s="9" t="s">
        <v>59</v>
      </c>
      <c r="H17" s="28">
        <v>800</v>
      </c>
      <c r="I17" s="13">
        <v>41312</v>
      </c>
      <c r="J17" s="7">
        <v>800</v>
      </c>
    </row>
    <row r="18" spans="1:10" ht="47.25" x14ac:dyDescent="0.25">
      <c r="A18" s="12">
        <v>14</v>
      </c>
      <c r="B18" s="12" t="s">
        <v>60</v>
      </c>
      <c r="C18" s="10" t="s">
        <v>10</v>
      </c>
      <c r="D18" s="9" t="s">
        <v>61</v>
      </c>
      <c r="E18" s="10" t="s">
        <v>49</v>
      </c>
      <c r="F18" s="9"/>
      <c r="G18" s="9" t="s">
        <v>62</v>
      </c>
      <c r="H18" s="28">
        <v>481.2</v>
      </c>
      <c r="I18" s="13">
        <v>41312</v>
      </c>
      <c r="J18" s="7">
        <v>481.2</v>
      </c>
    </row>
    <row r="19" spans="1:10" ht="47.25" x14ac:dyDescent="0.25">
      <c r="A19" s="12">
        <v>15</v>
      </c>
      <c r="B19" s="12" t="s">
        <v>63</v>
      </c>
      <c r="C19" s="10" t="s">
        <v>10</v>
      </c>
      <c r="D19" s="9" t="s">
        <v>64</v>
      </c>
      <c r="E19" s="10" t="s">
        <v>41</v>
      </c>
      <c r="F19" s="9"/>
      <c r="G19" s="9" t="s">
        <v>42</v>
      </c>
      <c r="H19" s="7">
        <v>545.45000000000005</v>
      </c>
      <c r="I19" s="13">
        <v>41337</v>
      </c>
      <c r="J19" s="7">
        <v>545.45000000000005</v>
      </c>
    </row>
    <row r="20" spans="1:10" ht="47.25" x14ac:dyDescent="0.25">
      <c r="A20" s="12">
        <v>16</v>
      </c>
      <c r="B20" s="12" t="s">
        <v>65</v>
      </c>
      <c r="C20" s="10" t="s">
        <v>10</v>
      </c>
      <c r="D20" s="9" t="s">
        <v>66</v>
      </c>
      <c r="E20" s="10" t="s">
        <v>67</v>
      </c>
      <c r="F20" s="9"/>
      <c r="G20" s="9" t="s">
        <v>37</v>
      </c>
      <c r="H20" s="28">
        <v>2082830.4</v>
      </c>
      <c r="I20" s="13">
        <v>41345</v>
      </c>
      <c r="J20" s="7">
        <v>334896.63636363635</v>
      </c>
    </row>
    <row r="21" spans="1:10" ht="78.75" x14ac:dyDescent="0.25">
      <c r="A21" s="12">
        <v>17</v>
      </c>
      <c r="B21" s="8" t="s">
        <v>68</v>
      </c>
      <c r="C21" s="10" t="s">
        <v>10</v>
      </c>
      <c r="D21" s="9" t="s">
        <v>69</v>
      </c>
      <c r="E21" s="10" t="s">
        <v>12</v>
      </c>
      <c r="F21" s="11" t="s">
        <v>70</v>
      </c>
      <c r="G21" s="9" t="s">
        <v>71</v>
      </c>
      <c r="H21" s="28">
        <f>SUM(770+600)</f>
        <v>1370</v>
      </c>
      <c r="I21" s="13">
        <v>41346</v>
      </c>
      <c r="J21" s="7">
        <v>1370</v>
      </c>
    </row>
    <row r="22" spans="1:10" ht="47.25" x14ac:dyDescent="0.25">
      <c r="A22" s="12">
        <v>18</v>
      </c>
      <c r="B22" s="12" t="s">
        <v>72</v>
      </c>
      <c r="C22" s="10" t="s">
        <v>10</v>
      </c>
      <c r="D22" s="9" t="s">
        <v>73</v>
      </c>
      <c r="E22" s="10" t="s">
        <v>74</v>
      </c>
      <c r="F22" s="9"/>
      <c r="G22" s="9" t="s">
        <v>75</v>
      </c>
      <c r="H22" s="7">
        <v>596.82000000000005</v>
      </c>
      <c r="I22" s="13">
        <v>41347</v>
      </c>
      <c r="J22" s="7">
        <v>596.82000000000005</v>
      </c>
    </row>
    <row r="23" spans="1:10" ht="47.25" x14ac:dyDescent="0.25">
      <c r="A23" s="12">
        <v>19</v>
      </c>
      <c r="B23" s="8" t="s">
        <v>76</v>
      </c>
      <c r="C23" s="10" t="s">
        <v>10</v>
      </c>
      <c r="D23" s="9" t="s">
        <v>77</v>
      </c>
      <c r="E23" s="10" t="s">
        <v>12</v>
      </c>
      <c r="F23" s="11" t="s">
        <v>78</v>
      </c>
      <c r="G23" s="9" t="s">
        <v>79</v>
      </c>
      <c r="H23" s="28">
        <v>86.5</v>
      </c>
      <c r="I23" s="13">
        <v>41348</v>
      </c>
      <c r="J23" s="7">
        <v>86.5</v>
      </c>
    </row>
    <row r="24" spans="1:10" ht="47.25" x14ac:dyDescent="0.25">
      <c r="A24" s="12">
        <v>20</v>
      </c>
      <c r="B24" s="12" t="s">
        <v>80</v>
      </c>
      <c r="C24" s="10" t="s">
        <v>10</v>
      </c>
      <c r="D24" s="9" t="s">
        <v>81</v>
      </c>
      <c r="E24" s="10" t="s">
        <v>17</v>
      </c>
      <c r="F24" s="9"/>
      <c r="G24" s="9" t="s">
        <v>82</v>
      </c>
      <c r="H24" s="7">
        <v>390</v>
      </c>
      <c r="I24" s="13" t="s">
        <v>83</v>
      </c>
      <c r="J24" s="7">
        <v>390</v>
      </c>
    </row>
    <row r="25" spans="1:10" ht="47.25" x14ac:dyDescent="0.25">
      <c r="A25" s="12">
        <v>21</v>
      </c>
      <c r="B25" s="12" t="s">
        <v>84</v>
      </c>
      <c r="C25" s="10" t="s">
        <v>10</v>
      </c>
      <c r="D25" s="9" t="s">
        <v>85</v>
      </c>
      <c r="E25" s="10" t="s">
        <v>17</v>
      </c>
      <c r="F25" s="9"/>
      <c r="G25" s="9" t="s">
        <v>86</v>
      </c>
      <c r="H25" s="7">
        <v>451.8</v>
      </c>
      <c r="I25" s="13">
        <v>41354</v>
      </c>
      <c r="J25" s="7">
        <f>H25</f>
        <v>451.8</v>
      </c>
    </row>
    <row r="26" spans="1:10" ht="47.25" x14ac:dyDescent="0.25">
      <c r="A26" s="12">
        <v>22</v>
      </c>
      <c r="B26" s="12" t="s">
        <v>87</v>
      </c>
      <c r="C26" s="10" t="s">
        <v>10</v>
      </c>
      <c r="D26" s="9" t="s">
        <v>88</v>
      </c>
      <c r="E26" s="10" t="s">
        <v>17</v>
      </c>
      <c r="F26" s="9"/>
      <c r="G26" s="9" t="s">
        <v>89</v>
      </c>
      <c r="H26" s="7">
        <v>15504.63</v>
      </c>
      <c r="I26" s="13">
        <v>41354</v>
      </c>
      <c r="J26" s="7">
        <f>H26</f>
        <v>15504.63</v>
      </c>
    </row>
    <row r="27" spans="1:10" ht="47.25" x14ac:dyDescent="0.25">
      <c r="A27" s="12">
        <v>23</v>
      </c>
      <c r="B27" s="8" t="s">
        <v>90</v>
      </c>
      <c r="C27" s="10" t="s">
        <v>10</v>
      </c>
      <c r="D27" s="9" t="s">
        <v>91</v>
      </c>
      <c r="E27" s="10" t="s">
        <v>12</v>
      </c>
      <c r="F27" s="11" t="s">
        <v>92</v>
      </c>
      <c r="G27" s="9" t="s">
        <v>93</v>
      </c>
      <c r="H27" s="7">
        <f>3300+1500</f>
        <v>4800</v>
      </c>
      <c r="I27" s="13">
        <v>41372</v>
      </c>
      <c r="J27" s="7"/>
    </row>
    <row r="28" spans="1:10" ht="47.25" x14ac:dyDescent="0.25">
      <c r="A28" s="12">
        <v>24</v>
      </c>
      <c r="B28" s="8" t="s">
        <v>94</v>
      </c>
      <c r="C28" s="10" t="s">
        <v>10</v>
      </c>
      <c r="D28" s="9" t="s">
        <v>95</v>
      </c>
      <c r="E28" s="10" t="s">
        <v>17</v>
      </c>
      <c r="F28" s="9"/>
      <c r="G28" s="9" t="s">
        <v>96</v>
      </c>
      <c r="H28" s="7">
        <v>5177.2</v>
      </c>
      <c r="I28" s="13">
        <v>41417</v>
      </c>
      <c r="J28" s="7">
        <v>5177.2</v>
      </c>
    </row>
    <row r="29" spans="1:10" ht="47.25" x14ac:dyDescent="0.25">
      <c r="A29" s="12">
        <v>25</v>
      </c>
      <c r="B29" s="12" t="s">
        <v>97</v>
      </c>
      <c r="C29" s="10" t="s">
        <v>10</v>
      </c>
      <c r="D29" s="9" t="s">
        <v>98</v>
      </c>
      <c r="E29" s="10" t="s">
        <v>17</v>
      </c>
      <c r="F29" s="9"/>
      <c r="G29" s="9" t="s">
        <v>99</v>
      </c>
      <c r="H29" s="7">
        <v>183.95</v>
      </c>
      <c r="I29" s="13">
        <v>41418</v>
      </c>
      <c r="J29" s="7">
        <v>183.95</v>
      </c>
    </row>
    <row r="30" spans="1:10" ht="47.25" x14ac:dyDescent="0.25">
      <c r="A30" s="12">
        <v>26</v>
      </c>
      <c r="B30" s="12" t="s">
        <v>100</v>
      </c>
      <c r="C30" s="10" t="s">
        <v>10</v>
      </c>
      <c r="D30" s="9" t="s">
        <v>101</v>
      </c>
      <c r="E30" s="10" t="s">
        <v>74</v>
      </c>
      <c r="F30" s="9"/>
      <c r="G30" s="9" t="s">
        <v>75</v>
      </c>
      <c r="H30" s="7">
        <v>1715.68</v>
      </c>
      <c r="I30" s="13">
        <v>41421</v>
      </c>
      <c r="J30" s="7">
        <v>1715.68</v>
      </c>
    </row>
    <row r="31" spans="1:10" ht="47.25" x14ac:dyDescent="0.25">
      <c r="A31" s="12">
        <v>27</v>
      </c>
      <c r="B31" s="12" t="s">
        <v>102</v>
      </c>
      <c r="C31" s="10" t="s">
        <v>10</v>
      </c>
      <c r="D31" s="9" t="s">
        <v>103</v>
      </c>
      <c r="E31" s="10" t="s">
        <v>17</v>
      </c>
      <c r="F31" s="10"/>
      <c r="G31" s="9" t="s">
        <v>82</v>
      </c>
      <c r="H31" s="7">
        <v>100</v>
      </c>
      <c r="I31" s="13" t="s">
        <v>104</v>
      </c>
      <c r="J31" s="7">
        <v>100</v>
      </c>
    </row>
    <row r="32" spans="1:10" ht="47.25" x14ac:dyDescent="0.25">
      <c r="A32" s="12">
        <v>28</v>
      </c>
      <c r="B32" s="12" t="s">
        <v>105</v>
      </c>
      <c r="C32" s="10" t="s">
        <v>10</v>
      </c>
      <c r="D32" s="9" t="s">
        <v>106</v>
      </c>
      <c r="E32" s="10" t="s">
        <v>17</v>
      </c>
      <c r="F32" s="9"/>
      <c r="G32" s="9" t="s">
        <v>107</v>
      </c>
      <c r="H32" s="7">
        <v>1400</v>
      </c>
      <c r="I32" s="13">
        <v>41479</v>
      </c>
      <c r="J32" s="7">
        <v>1400</v>
      </c>
    </row>
    <row r="33" spans="1:12" ht="47.25" x14ac:dyDescent="0.25">
      <c r="A33" s="12">
        <v>29</v>
      </c>
      <c r="B33" s="8" t="s">
        <v>108</v>
      </c>
      <c r="C33" s="10" t="s">
        <v>10</v>
      </c>
      <c r="D33" s="9" t="s">
        <v>109</v>
      </c>
      <c r="E33" s="10" t="s">
        <v>49</v>
      </c>
      <c r="F33" s="9"/>
      <c r="G33" s="9" t="s">
        <v>50</v>
      </c>
      <c r="H33" s="7">
        <f>673.81+16</f>
        <v>689.81</v>
      </c>
      <c r="I33" s="13">
        <v>41487</v>
      </c>
      <c r="J33" s="7">
        <v>689.81</v>
      </c>
    </row>
    <row r="34" spans="1:12" ht="47.25" x14ac:dyDescent="0.25">
      <c r="A34" s="12">
        <v>30</v>
      </c>
      <c r="B34" s="8" t="s">
        <v>110</v>
      </c>
      <c r="C34" s="10" t="s">
        <v>10</v>
      </c>
      <c r="D34" s="9" t="s">
        <v>111</v>
      </c>
      <c r="E34" s="10" t="s">
        <v>49</v>
      </c>
      <c r="F34" s="9"/>
      <c r="G34" s="18" t="s">
        <v>112</v>
      </c>
      <c r="H34" s="7">
        <v>240</v>
      </c>
      <c r="I34" s="13">
        <v>41488</v>
      </c>
      <c r="J34" s="7">
        <v>240</v>
      </c>
    </row>
    <row r="35" spans="1:12" ht="47.25" x14ac:dyDescent="0.25">
      <c r="A35" s="12">
        <v>31</v>
      </c>
      <c r="B35" s="8" t="s">
        <v>113</v>
      </c>
      <c r="C35" s="10" t="s">
        <v>10</v>
      </c>
      <c r="D35" s="9" t="s">
        <v>114</v>
      </c>
      <c r="E35" s="10" t="s">
        <v>49</v>
      </c>
      <c r="F35" s="9"/>
      <c r="G35" s="9" t="s">
        <v>56</v>
      </c>
      <c r="H35" s="7">
        <v>800</v>
      </c>
      <c r="I35" s="13">
        <v>41488</v>
      </c>
      <c r="J35" s="7">
        <v>800</v>
      </c>
    </row>
    <row r="36" spans="1:12" ht="47.25" x14ac:dyDescent="0.25">
      <c r="A36" s="12">
        <v>32</v>
      </c>
      <c r="B36" s="8" t="s">
        <v>115</v>
      </c>
      <c r="C36" s="10" t="s">
        <v>10</v>
      </c>
      <c r="D36" s="9" t="s">
        <v>116</v>
      </c>
      <c r="E36" s="10" t="s">
        <v>49</v>
      </c>
      <c r="F36" s="9"/>
      <c r="G36" s="9" t="s">
        <v>59</v>
      </c>
      <c r="H36" s="7">
        <v>900</v>
      </c>
      <c r="I36" s="13">
        <v>41488</v>
      </c>
      <c r="J36" s="7">
        <v>900</v>
      </c>
    </row>
    <row r="37" spans="1:12" ht="47.25" x14ac:dyDescent="0.25">
      <c r="A37" s="12">
        <v>33</v>
      </c>
      <c r="B37" s="8" t="s">
        <v>117</v>
      </c>
      <c r="C37" s="10" t="s">
        <v>10</v>
      </c>
      <c r="D37" s="9" t="s">
        <v>118</v>
      </c>
      <c r="E37" s="10" t="s">
        <v>49</v>
      </c>
      <c r="F37" s="9"/>
      <c r="G37" s="9" t="s">
        <v>62</v>
      </c>
      <c r="H37" s="7">
        <v>1001.2</v>
      </c>
      <c r="I37" s="13">
        <v>41488</v>
      </c>
      <c r="J37" s="7">
        <v>1001.2</v>
      </c>
    </row>
    <row r="38" spans="1:12" ht="110.25" x14ac:dyDescent="0.25">
      <c r="A38" s="12">
        <v>34</v>
      </c>
      <c r="B38" s="12" t="s">
        <v>119</v>
      </c>
      <c r="C38" s="10" t="s">
        <v>10</v>
      </c>
      <c r="D38" s="9" t="s">
        <v>120</v>
      </c>
      <c r="E38" s="10" t="s">
        <v>12</v>
      </c>
      <c r="F38" s="11" t="s">
        <v>121</v>
      </c>
      <c r="G38" s="9" t="s">
        <v>122</v>
      </c>
      <c r="H38" s="7">
        <v>6878.4</v>
      </c>
      <c r="I38" s="13">
        <v>41488</v>
      </c>
      <c r="J38" s="7">
        <v>3576.77</v>
      </c>
    </row>
    <row r="39" spans="1:12" ht="63" x14ac:dyDescent="0.25">
      <c r="A39" s="12">
        <v>35</v>
      </c>
      <c r="B39" s="12" t="s">
        <v>123</v>
      </c>
      <c r="C39" s="10" t="s">
        <v>10</v>
      </c>
      <c r="D39" s="9" t="s">
        <v>124</v>
      </c>
      <c r="E39" s="10" t="s">
        <v>12</v>
      </c>
      <c r="F39" s="11" t="s">
        <v>125</v>
      </c>
      <c r="G39" s="9" t="s">
        <v>126</v>
      </c>
      <c r="H39" s="7">
        <v>200</v>
      </c>
      <c r="I39" s="13" t="s">
        <v>127</v>
      </c>
      <c r="J39" s="7">
        <v>200</v>
      </c>
    </row>
    <row r="40" spans="1:12" ht="47.25" x14ac:dyDescent="0.25">
      <c r="A40" s="12">
        <v>36</v>
      </c>
      <c r="B40" s="8" t="s">
        <v>128</v>
      </c>
      <c r="C40" s="10" t="s">
        <v>10</v>
      </c>
      <c r="D40" s="9" t="s">
        <v>129</v>
      </c>
      <c r="E40" s="10" t="s">
        <v>41</v>
      </c>
      <c r="F40" s="9"/>
      <c r="G40" s="9" t="s">
        <v>130</v>
      </c>
      <c r="H40" s="7">
        <v>3400</v>
      </c>
      <c r="I40" s="13">
        <v>41526</v>
      </c>
      <c r="J40" s="7">
        <v>3400</v>
      </c>
    </row>
    <row r="41" spans="1:12" ht="47.25" x14ac:dyDescent="0.25">
      <c r="A41" s="12">
        <v>37</v>
      </c>
      <c r="B41" s="8" t="s">
        <v>341</v>
      </c>
      <c r="C41" s="10" t="s">
        <v>10</v>
      </c>
      <c r="D41" s="9" t="s">
        <v>131</v>
      </c>
      <c r="E41" s="10" t="s">
        <v>17</v>
      </c>
      <c r="F41" s="9"/>
      <c r="G41" s="9" t="s">
        <v>132</v>
      </c>
      <c r="H41" s="7">
        <v>3500</v>
      </c>
      <c r="I41" s="13">
        <v>41535</v>
      </c>
      <c r="J41" s="7">
        <v>3500</v>
      </c>
    </row>
    <row r="42" spans="1:12" ht="110.25" x14ac:dyDescent="0.25">
      <c r="A42" s="12">
        <v>38</v>
      </c>
      <c r="B42" s="8" t="s">
        <v>133</v>
      </c>
      <c r="C42" s="10" t="s">
        <v>10</v>
      </c>
      <c r="D42" s="9" t="s">
        <v>134</v>
      </c>
      <c r="E42" s="10" t="s">
        <v>12</v>
      </c>
      <c r="F42" s="11" t="s">
        <v>135</v>
      </c>
      <c r="G42" s="9" t="s">
        <v>136</v>
      </c>
      <c r="H42" s="7">
        <v>3870</v>
      </c>
      <c r="I42" s="13">
        <v>41543</v>
      </c>
      <c r="J42" s="7">
        <v>0</v>
      </c>
    </row>
    <row r="43" spans="1:12" ht="94.5" x14ac:dyDescent="0.25">
      <c r="A43" s="12">
        <v>39</v>
      </c>
      <c r="B43" s="12" t="s">
        <v>340</v>
      </c>
      <c r="C43" s="10" t="s">
        <v>10</v>
      </c>
      <c r="D43" s="9" t="s">
        <v>137</v>
      </c>
      <c r="E43" s="10" t="s">
        <v>12</v>
      </c>
      <c r="F43" s="11" t="s">
        <v>138</v>
      </c>
      <c r="G43" s="9" t="s">
        <v>139</v>
      </c>
      <c r="H43" s="7">
        <v>28390</v>
      </c>
      <c r="I43" s="13">
        <v>41544</v>
      </c>
      <c r="J43" s="7">
        <v>7719.67</v>
      </c>
      <c r="L43" s="14"/>
    </row>
    <row r="44" spans="1:12" s="15" customFormat="1" ht="47.25" x14ac:dyDescent="0.25">
      <c r="A44" s="12">
        <v>40</v>
      </c>
      <c r="B44" s="8" t="s">
        <v>140</v>
      </c>
      <c r="C44" s="10" t="s">
        <v>10</v>
      </c>
      <c r="D44" s="29" t="s">
        <v>141</v>
      </c>
      <c r="E44" s="10" t="s">
        <v>41</v>
      </c>
      <c r="F44" s="29"/>
      <c r="G44" s="29" t="s">
        <v>42</v>
      </c>
      <c r="H44" s="16">
        <v>545.45399999999995</v>
      </c>
      <c r="I44" s="17">
        <v>41548</v>
      </c>
      <c r="J44" s="16">
        <v>545.45000000000005</v>
      </c>
    </row>
    <row r="45" spans="1:12" ht="126" x14ac:dyDescent="0.25">
      <c r="A45" s="12">
        <v>41</v>
      </c>
      <c r="B45" s="12" t="s">
        <v>348</v>
      </c>
      <c r="C45" s="10" t="s">
        <v>10</v>
      </c>
      <c r="D45" s="9" t="s">
        <v>342</v>
      </c>
      <c r="E45" s="10" t="s">
        <v>12</v>
      </c>
      <c r="F45" s="11" t="s">
        <v>142</v>
      </c>
      <c r="G45" s="18" t="s">
        <v>143</v>
      </c>
      <c r="H45" s="30">
        <v>25000</v>
      </c>
      <c r="I45" s="13">
        <v>41550</v>
      </c>
      <c r="J45" s="7">
        <v>5200</v>
      </c>
    </row>
    <row r="46" spans="1:12" ht="47.25" x14ac:dyDescent="0.25">
      <c r="A46" s="12">
        <v>42</v>
      </c>
      <c r="B46" s="12" t="s">
        <v>144</v>
      </c>
      <c r="C46" s="10" t="s">
        <v>10</v>
      </c>
      <c r="D46" s="9" t="s">
        <v>145</v>
      </c>
      <c r="E46" s="10" t="s">
        <v>74</v>
      </c>
      <c r="F46" s="9"/>
      <c r="G46" s="9" t="s">
        <v>146</v>
      </c>
      <c r="H46" s="30">
        <v>8644.6299999999992</v>
      </c>
      <c r="I46" s="13">
        <v>41606</v>
      </c>
      <c r="J46" s="7">
        <v>0</v>
      </c>
    </row>
    <row r="47" spans="1:12" ht="47.25" x14ac:dyDescent="0.25">
      <c r="A47" s="12">
        <v>43</v>
      </c>
      <c r="B47" s="12" t="s">
        <v>147</v>
      </c>
      <c r="C47" s="10" t="s">
        <v>10</v>
      </c>
      <c r="D47" s="9" t="s">
        <v>148</v>
      </c>
      <c r="E47" s="10" t="s">
        <v>49</v>
      </c>
      <c r="F47" s="9"/>
      <c r="G47" s="18" t="s">
        <v>59</v>
      </c>
      <c r="H47" s="30">
        <v>450</v>
      </c>
      <c r="I47" s="13">
        <v>41606</v>
      </c>
      <c r="J47" s="7">
        <v>0</v>
      </c>
    </row>
    <row r="48" spans="1:12" ht="47.25" x14ac:dyDescent="0.25">
      <c r="A48" s="12">
        <v>44</v>
      </c>
      <c r="B48" s="12" t="s">
        <v>149</v>
      </c>
      <c r="C48" s="10" t="s">
        <v>10</v>
      </c>
      <c r="D48" s="9" t="s">
        <v>150</v>
      </c>
      <c r="E48" s="10" t="s">
        <v>49</v>
      </c>
      <c r="F48" s="9"/>
      <c r="G48" s="18" t="s">
        <v>151</v>
      </c>
      <c r="H48" s="30">
        <v>240</v>
      </c>
      <c r="I48" s="13">
        <v>41606</v>
      </c>
      <c r="J48" s="7">
        <v>0</v>
      </c>
    </row>
    <row r="49" spans="1:12" ht="47.25" x14ac:dyDescent="0.25">
      <c r="A49" s="12">
        <v>45</v>
      </c>
      <c r="B49" s="12" t="s">
        <v>152</v>
      </c>
      <c r="C49" s="10" t="s">
        <v>10</v>
      </c>
      <c r="D49" s="9" t="s">
        <v>153</v>
      </c>
      <c r="E49" s="10" t="s">
        <v>17</v>
      </c>
      <c r="F49" s="9"/>
      <c r="G49" s="18" t="s">
        <v>154</v>
      </c>
      <c r="H49" s="30">
        <v>575</v>
      </c>
      <c r="I49" s="13">
        <v>41620</v>
      </c>
      <c r="J49" s="7">
        <v>0</v>
      </c>
    </row>
    <row r="50" spans="1:12" ht="110.25" x14ac:dyDescent="0.25">
      <c r="A50" s="12">
        <v>46</v>
      </c>
      <c r="B50" s="8" t="s">
        <v>155</v>
      </c>
      <c r="C50" s="10" t="s">
        <v>10</v>
      </c>
      <c r="D50" s="9" t="s">
        <v>156</v>
      </c>
      <c r="E50" s="10" t="s">
        <v>12</v>
      </c>
      <c r="F50" s="11" t="s">
        <v>343</v>
      </c>
      <c r="G50" s="9" t="s">
        <v>45</v>
      </c>
      <c r="H50" s="7">
        <f>149*4*180</f>
        <v>107280</v>
      </c>
      <c r="I50" s="13" t="s">
        <v>157</v>
      </c>
      <c r="J50" s="7">
        <v>0</v>
      </c>
    </row>
    <row r="51" spans="1:12" ht="47.25" x14ac:dyDescent="0.25">
      <c r="A51" s="12">
        <v>47</v>
      </c>
      <c r="B51" s="12" t="s">
        <v>158</v>
      </c>
      <c r="C51" s="10" t="s">
        <v>10</v>
      </c>
      <c r="D51" s="9" t="s">
        <v>159</v>
      </c>
      <c r="E51" s="10" t="s">
        <v>49</v>
      </c>
      <c r="F51" s="9"/>
      <c r="G51" s="18" t="s">
        <v>50</v>
      </c>
      <c r="H51" s="30">
        <f>217.78+16</f>
        <v>233.78</v>
      </c>
      <c r="I51" s="13">
        <v>41627</v>
      </c>
      <c r="J51" s="7">
        <v>223.78</v>
      </c>
    </row>
    <row r="52" spans="1:12" ht="47.25" x14ac:dyDescent="0.25">
      <c r="A52" s="12">
        <v>48</v>
      </c>
      <c r="B52" s="12" t="s">
        <v>160</v>
      </c>
      <c r="C52" s="10" t="s">
        <v>10</v>
      </c>
      <c r="D52" s="9" t="s">
        <v>161</v>
      </c>
      <c r="E52" s="10" t="s">
        <v>49</v>
      </c>
      <c r="F52" s="9"/>
      <c r="G52" s="18" t="s">
        <v>59</v>
      </c>
      <c r="H52" s="30">
        <v>450</v>
      </c>
      <c r="I52" s="13">
        <v>41628</v>
      </c>
      <c r="J52" s="7"/>
    </row>
    <row r="53" spans="1:12" ht="47.25" x14ac:dyDescent="0.25">
      <c r="A53" s="12">
        <v>49</v>
      </c>
      <c r="B53" s="12" t="s">
        <v>162</v>
      </c>
      <c r="C53" s="10" t="s">
        <v>10</v>
      </c>
      <c r="D53" s="9" t="s">
        <v>163</v>
      </c>
      <c r="E53" s="10" t="s">
        <v>49</v>
      </c>
      <c r="F53" s="9"/>
      <c r="G53" s="18" t="s">
        <v>62</v>
      </c>
      <c r="H53" s="30">
        <v>1001.2</v>
      </c>
      <c r="I53" s="13">
        <v>41628</v>
      </c>
      <c r="J53" s="7"/>
    </row>
    <row r="54" spans="1:12" ht="47.25" x14ac:dyDescent="0.25">
      <c r="A54" s="12">
        <v>50</v>
      </c>
      <c r="B54" s="12" t="s">
        <v>164</v>
      </c>
      <c r="C54" s="10" t="s">
        <v>10</v>
      </c>
      <c r="D54" s="9" t="s">
        <v>165</v>
      </c>
      <c r="E54" s="10" t="s">
        <v>49</v>
      </c>
      <c r="F54" s="9"/>
      <c r="G54" s="18" t="s">
        <v>151</v>
      </c>
      <c r="H54" s="30">
        <v>240</v>
      </c>
      <c r="I54" s="13">
        <v>41628</v>
      </c>
      <c r="J54" s="7"/>
    </row>
    <row r="55" spans="1:12" ht="47.25" x14ac:dyDescent="0.25">
      <c r="A55" s="12">
        <v>51</v>
      </c>
      <c r="B55" s="12" t="s">
        <v>166</v>
      </c>
      <c r="C55" s="10" t="s">
        <v>10</v>
      </c>
      <c r="D55" s="9" t="s">
        <v>167</v>
      </c>
      <c r="E55" s="10" t="s">
        <v>49</v>
      </c>
      <c r="F55" s="9"/>
      <c r="G55" s="18" t="s">
        <v>56</v>
      </c>
      <c r="H55" s="30">
        <v>1600</v>
      </c>
      <c r="I55" s="13">
        <v>41628</v>
      </c>
      <c r="J55" s="7"/>
    </row>
    <row r="56" spans="1:12" ht="47.25" x14ac:dyDescent="0.25">
      <c r="A56" s="12">
        <v>52</v>
      </c>
      <c r="B56" s="8" t="s">
        <v>168</v>
      </c>
      <c r="C56" s="10" t="s">
        <v>10</v>
      </c>
      <c r="D56" s="9" t="s">
        <v>169</v>
      </c>
      <c r="E56" s="10" t="s">
        <v>17</v>
      </c>
      <c r="F56" s="9"/>
      <c r="G56" s="9" t="s">
        <v>170</v>
      </c>
      <c r="H56" s="7">
        <v>950</v>
      </c>
      <c r="I56" s="13">
        <v>41632</v>
      </c>
      <c r="J56" s="7"/>
    </row>
    <row r="57" spans="1:12" ht="47.25" x14ac:dyDescent="0.25">
      <c r="A57" s="12">
        <v>53</v>
      </c>
      <c r="B57" s="8" t="s">
        <v>171</v>
      </c>
      <c r="C57" s="10" t="s">
        <v>10</v>
      </c>
      <c r="D57" s="9" t="s">
        <v>172</v>
      </c>
      <c r="E57" s="10" t="s">
        <v>41</v>
      </c>
      <c r="F57" s="9"/>
      <c r="G57" s="9" t="s">
        <v>173</v>
      </c>
      <c r="H57" s="7">
        <f>48000</f>
        <v>48000</v>
      </c>
      <c r="I57" s="13">
        <v>41632</v>
      </c>
      <c r="J57" s="7"/>
    </row>
    <row r="58" spans="1:12" ht="47.25" x14ac:dyDescent="0.25">
      <c r="A58" s="12">
        <v>54</v>
      </c>
      <c r="B58" s="8" t="s">
        <v>174</v>
      </c>
      <c r="C58" s="10" t="s">
        <v>10</v>
      </c>
      <c r="D58" s="9" t="s">
        <v>175</v>
      </c>
      <c r="E58" s="10" t="s">
        <v>41</v>
      </c>
      <c r="F58" s="9"/>
      <c r="G58" s="9" t="s">
        <v>176</v>
      </c>
      <c r="H58" s="7">
        <v>35000</v>
      </c>
      <c r="I58" s="13">
        <v>41632</v>
      </c>
      <c r="J58" s="7"/>
    </row>
    <row r="59" spans="1:12" ht="47.25" x14ac:dyDescent="0.25">
      <c r="A59" s="12">
        <v>55</v>
      </c>
      <c r="B59" s="8" t="s">
        <v>177</v>
      </c>
      <c r="C59" s="10" t="s">
        <v>10</v>
      </c>
      <c r="D59" s="9" t="s">
        <v>178</v>
      </c>
      <c r="E59" s="10" t="s">
        <v>179</v>
      </c>
      <c r="F59" s="9" t="s">
        <v>180</v>
      </c>
      <c r="G59" s="9" t="s">
        <v>181</v>
      </c>
      <c r="H59" s="7">
        <v>39900</v>
      </c>
      <c r="I59" s="13" t="s">
        <v>182</v>
      </c>
      <c r="J59" s="7">
        <v>39900</v>
      </c>
    </row>
    <row r="60" spans="1:12" ht="47.25" x14ac:dyDescent="0.25">
      <c r="A60" s="12">
        <v>56</v>
      </c>
      <c r="B60" s="8" t="s">
        <v>183</v>
      </c>
      <c r="C60" s="10" t="s">
        <v>10</v>
      </c>
      <c r="D60" s="9" t="s">
        <v>178</v>
      </c>
      <c r="E60" s="10" t="s">
        <v>179</v>
      </c>
      <c r="F60" s="9" t="s">
        <v>180</v>
      </c>
      <c r="G60" s="9" t="s">
        <v>181</v>
      </c>
      <c r="H60" s="7">
        <v>39990</v>
      </c>
      <c r="I60" s="13" t="s">
        <v>182</v>
      </c>
      <c r="J60" s="7">
        <v>39990</v>
      </c>
    </row>
    <row r="61" spans="1:12" ht="47.25" x14ac:dyDescent="0.25">
      <c r="A61" s="12">
        <v>57</v>
      </c>
      <c r="B61" s="8" t="s">
        <v>184</v>
      </c>
      <c r="C61" s="10" t="s">
        <v>10</v>
      </c>
      <c r="D61" s="9" t="s">
        <v>178</v>
      </c>
      <c r="E61" s="10" t="s">
        <v>179</v>
      </c>
      <c r="F61" s="9" t="s">
        <v>180</v>
      </c>
      <c r="G61" s="9" t="s">
        <v>181</v>
      </c>
      <c r="H61" s="7">
        <v>39990</v>
      </c>
      <c r="I61" s="13" t="s">
        <v>182</v>
      </c>
      <c r="J61" s="7">
        <v>39990</v>
      </c>
    </row>
    <row r="62" spans="1:12" ht="47.25" x14ac:dyDescent="0.25">
      <c r="A62" s="12">
        <v>58</v>
      </c>
      <c r="B62" s="8" t="s">
        <v>185</v>
      </c>
      <c r="C62" s="10" t="s">
        <v>10</v>
      </c>
      <c r="D62" s="9" t="s">
        <v>178</v>
      </c>
      <c r="E62" s="10" t="s">
        <v>179</v>
      </c>
      <c r="F62" s="9" t="s">
        <v>180</v>
      </c>
      <c r="G62" s="9" t="s">
        <v>186</v>
      </c>
      <c r="H62" s="7">
        <v>39000</v>
      </c>
      <c r="I62" s="13" t="s">
        <v>182</v>
      </c>
      <c r="J62" s="7">
        <v>39000</v>
      </c>
      <c r="K62" s="19"/>
      <c r="L62" s="19"/>
    </row>
    <row r="63" spans="1:12" ht="47.25" x14ac:dyDescent="0.25">
      <c r="A63" s="12">
        <v>59</v>
      </c>
      <c r="B63" s="8" t="s">
        <v>187</v>
      </c>
      <c r="C63" s="10" t="s">
        <v>10</v>
      </c>
      <c r="D63" s="9" t="s">
        <v>178</v>
      </c>
      <c r="E63" s="10" t="s">
        <v>179</v>
      </c>
      <c r="F63" s="9" t="s">
        <v>180</v>
      </c>
      <c r="G63" s="9" t="s">
        <v>188</v>
      </c>
      <c r="H63" s="7">
        <v>21090.35</v>
      </c>
      <c r="I63" s="13" t="s">
        <v>182</v>
      </c>
      <c r="J63" s="7">
        <v>20681.27</v>
      </c>
    </row>
    <row r="64" spans="1:12" ht="47.25" x14ac:dyDescent="0.25">
      <c r="A64" s="12">
        <v>60</v>
      </c>
      <c r="B64" s="8" t="s">
        <v>189</v>
      </c>
      <c r="C64" s="10" t="s">
        <v>10</v>
      </c>
      <c r="D64" s="9" t="s">
        <v>178</v>
      </c>
      <c r="E64" s="10" t="s">
        <v>179</v>
      </c>
      <c r="F64" s="9" t="s">
        <v>180</v>
      </c>
      <c r="G64" s="9" t="s">
        <v>190</v>
      </c>
      <c r="H64" s="7">
        <v>39000</v>
      </c>
      <c r="I64" s="13" t="s">
        <v>182</v>
      </c>
      <c r="J64" s="7">
        <v>39000</v>
      </c>
      <c r="K64" s="20"/>
      <c r="L64" s="20"/>
    </row>
    <row r="65" spans="1:12" ht="47.25" x14ac:dyDescent="0.25">
      <c r="A65" s="12">
        <v>61</v>
      </c>
      <c r="B65" s="8" t="s">
        <v>189</v>
      </c>
      <c r="C65" s="10" t="s">
        <v>10</v>
      </c>
      <c r="D65" s="9" t="s">
        <v>178</v>
      </c>
      <c r="E65" s="10" t="s">
        <v>179</v>
      </c>
      <c r="F65" s="9" t="s">
        <v>180</v>
      </c>
      <c r="G65" s="9" t="s">
        <v>190</v>
      </c>
      <c r="H65" s="7">
        <f>38126.25</f>
        <v>38126.25</v>
      </c>
      <c r="I65" s="13" t="s">
        <v>182</v>
      </c>
      <c r="J65" s="7">
        <v>32068.588101265836</v>
      </c>
    </row>
    <row r="66" spans="1:12" ht="47.25" x14ac:dyDescent="0.25">
      <c r="A66" s="12">
        <v>62</v>
      </c>
      <c r="B66" s="8" t="s">
        <v>191</v>
      </c>
      <c r="C66" s="10" t="s">
        <v>10</v>
      </c>
      <c r="D66" s="9" t="s">
        <v>178</v>
      </c>
      <c r="E66" s="10" t="s">
        <v>179</v>
      </c>
      <c r="F66" s="9" t="s">
        <v>180</v>
      </c>
      <c r="G66" s="9" t="s">
        <v>192</v>
      </c>
      <c r="H66" s="7">
        <v>403.9</v>
      </c>
      <c r="I66" s="13" t="s">
        <v>182</v>
      </c>
      <c r="J66" s="7">
        <v>403.9</v>
      </c>
    </row>
    <row r="67" spans="1:12" ht="47.25" x14ac:dyDescent="0.25">
      <c r="A67" s="12">
        <v>63</v>
      </c>
      <c r="B67" s="8" t="s">
        <v>193</v>
      </c>
      <c r="C67" s="10" t="s">
        <v>10</v>
      </c>
      <c r="D67" s="9" t="s">
        <v>178</v>
      </c>
      <c r="E67" s="10" t="s">
        <v>179</v>
      </c>
      <c r="F67" s="9" t="s">
        <v>180</v>
      </c>
      <c r="G67" s="9" t="s">
        <v>194</v>
      </c>
      <c r="H67" s="7">
        <v>26019.73</v>
      </c>
      <c r="I67" s="13" t="s">
        <v>182</v>
      </c>
      <c r="J67" s="7">
        <v>26019.73</v>
      </c>
    </row>
    <row r="68" spans="1:12" ht="47.25" x14ac:dyDescent="0.25">
      <c r="A68" s="12">
        <v>64</v>
      </c>
      <c r="B68" s="8" t="s">
        <v>195</v>
      </c>
      <c r="C68" s="10" t="s">
        <v>10</v>
      </c>
      <c r="D68" s="9" t="s">
        <v>178</v>
      </c>
      <c r="E68" s="10" t="s">
        <v>179</v>
      </c>
      <c r="F68" s="9" t="s">
        <v>180</v>
      </c>
      <c r="G68" s="9" t="s">
        <v>196</v>
      </c>
      <c r="H68" s="7">
        <v>38500</v>
      </c>
      <c r="I68" s="13" t="s">
        <v>182</v>
      </c>
      <c r="J68" s="7">
        <f>H68</f>
        <v>38500</v>
      </c>
      <c r="K68" s="19"/>
      <c r="L68" s="19"/>
    </row>
    <row r="69" spans="1:12" ht="47.25" x14ac:dyDescent="0.25">
      <c r="A69" s="12">
        <v>65</v>
      </c>
      <c r="B69" s="8" t="s">
        <v>197</v>
      </c>
      <c r="C69" s="10" t="s">
        <v>10</v>
      </c>
      <c r="D69" s="9" t="s">
        <v>178</v>
      </c>
      <c r="E69" s="10" t="s">
        <v>179</v>
      </c>
      <c r="F69" s="9" t="s">
        <v>180</v>
      </c>
      <c r="G69" s="9" t="s">
        <v>196</v>
      </c>
      <c r="H69" s="7">
        <v>39684.089999999997</v>
      </c>
      <c r="I69" s="13" t="s">
        <v>182</v>
      </c>
      <c r="J69" s="7">
        <f>H69</f>
        <v>39684.089999999997</v>
      </c>
      <c r="K69" s="19"/>
      <c r="L69" s="19"/>
    </row>
    <row r="70" spans="1:12" ht="47.25" x14ac:dyDescent="0.25">
      <c r="A70" s="12">
        <v>66</v>
      </c>
      <c r="B70" s="8" t="s">
        <v>198</v>
      </c>
      <c r="C70" s="10" t="s">
        <v>10</v>
      </c>
      <c r="D70" s="9" t="s">
        <v>178</v>
      </c>
      <c r="E70" s="10" t="s">
        <v>179</v>
      </c>
      <c r="F70" s="9" t="s">
        <v>180</v>
      </c>
      <c r="G70" s="9" t="s">
        <v>196</v>
      </c>
      <c r="H70" s="7">
        <v>21611.83</v>
      </c>
      <c r="I70" s="13" t="s">
        <v>182</v>
      </c>
      <c r="J70" s="7">
        <v>1000.33</v>
      </c>
      <c r="K70" s="20"/>
      <c r="L70" s="20"/>
    </row>
    <row r="71" spans="1:12" ht="47.25" x14ac:dyDescent="0.25">
      <c r="A71" s="12">
        <v>67</v>
      </c>
      <c r="B71" s="8" t="s">
        <v>199</v>
      </c>
      <c r="C71" s="10" t="s">
        <v>10</v>
      </c>
      <c r="D71" s="9" t="s">
        <v>178</v>
      </c>
      <c r="E71" s="10" t="s">
        <v>179</v>
      </c>
      <c r="F71" s="9" t="s">
        <v>180</v>
      </c>
      <c r="G71" s="9" t="s">
        <v>200</v>
      </c>
      <c r="H71" s="7">
        <v>27704.38</v>
      </c>
      <c r="I71" s="13" t="s">
        <v>182</v>
      </c>
      <c r="J71" s="7">
        <v>39000</v>
      </c>
      <c r="K71" s="19"/>
      <c r="L71" s="19"/>
    </row>
    <row r="72" spans="1:12" ht="47.25" x14ac:dyDescent="0.25">
      <c r="A72" s="12">
        <v>68</v>
      </c>
      <c r="B72" s="8" t="s">
        <v>201</v>
      </c>
      <c r="C72" s="10" t="s">
        <v>10</v>
      </c>
      <c r="D72" s="9" t="s">
        <v>178</v>
      </c>
      <c r="E72" s="10" t="s">
        <v>179</v>
      </c>
      <c r="F72" s="9" t="s">
        <v>180</v>
      </c>
      <c r="G72" s="9" t="s">
        <v>202</v>
      </c>
      <c r="H72" s="7">
        <v>36112.61</v>
      </c>
      <c r="I72" s="13" t="s">
        <v>182</v>
      </c>
      <c r="J72" s="7">
        <v>36112.61</v>
      </c>
      <c r="K72" s="19"/>
      <c r="L72" s="19"/>
    </row>
    <row r="73" spans="1:12" ht="47.25" x14ac:dyDescent="0.25">
      <c r="A73" s="12">
        <v>69</v>
      </c>
      <c r="B73" s="8" t="s">
        <v>203</v>
      </c>
      <c r="C73" s="10" t="s">
        <v>10</v>
      </c>
      <c r="D73" s="9" t="s">
        <v>178</v>
      </c>
      <c r="E73" s="10" t="s">
        <v>179</v>
      </c>
      <c r="F73" s="9" t="s">
        <v>180</v>
      </c>
      <c r="G73" s="9" t="s">
        <v>202</v>
      </c>
      <c r="H73" s="7">
        <v>35000</v>
      </c>
      <c r="I73" s="13" t="s">
        <v>182</v>
      </c>
      <c r="J73" s="7">
        <v>35000</v>
      </c>
    </row>
    <row r="74" spans="1:12" ht="47.25" x14ac:dyDescent="0.25">
      <c r="A74" s="12">
        <v>70</v>
      </c>
      <c r="B74" s="8" t="s">
        <v>204</v>
      </c>
      <c r="C74" s="10" t="s">
        <v>10</v>
      </c>
      <c r="D74" s="9" t="s">
        <v>178</v>
      </c>
      <c r="E74" s="10" t="s">
        <v>179</v>
      </c>
      <c r="F74" s="9" t="s">
        <v>180</v>
      </c>
      <c r="G74" s="9" t="s">
        <v>205</v>
      </c>
      <c r="H74" s="7">
        <v>7353.08</v>
      </c>
      <c r="I74" s="13" t="s">
        <v>182</v>
      </c>
      <c r="J74" s="7">
        <v>7353.08</v>
      </c>
    </row>
    <row r="75" spans="1:12" ht="47.25" x14ac:dyDescent="0.25">
      <c r="A75" s="12">
        <v>71</v>
      </c>
      <c r="B75" s="8" t="s">
        <v>206</v>
      </c>
      <c r="C75" s="10" t="s">
        <v>10</v>
      </c>
      <c r="D75" s="9" t="s">
        <v>178</v>
      </c>
      <c r="E75" s="10" t="s">
        <v>179</v>
      </c>
      <c r="F75" s="9" t="s">
        <v>180</v>
      </c>
      <c r="G75" s="9" t="s">
        <v>207</v>
      </c>
      <c r="H75" s="7">
        <v>7977.06</v>
      </c>
      <c r="I75" s="13" t="s">
        <v>182</v>
      </c>
      <c r="J75" s="7">
        <v>7977.06</v>
      </c>
    </row>
    <row r="76" spans="1:12" ht="47.25" x14ac:dyDescent="0.25">
      <c r="A76" s="12">
        <v>72</v>
      </c>
      <c r="B76" s="8" t="s">
        <v>208</v>
      </c>
      <c r="C76" s="10" t="s">
        <v>10</v>
      </c>
      <c r="D76" s="9" t="s">
        <v>178</v>
      </c>
      <c r="E76" s="10" t="s">
        <v>179</v>
      </c>
      <c r="F76" s="9" t="s">
        <v>180</v>
      </c>
      <c r="G76" s="9" t="s">
        <v>209</v>
      </c>
      <c r="H76" s="7">
        <v>39900</v>
      </c>
      <c r="I76" s="13" t="s">
        <v>182</v>
      </c>
      <c r="J76" s="7">
        <v>39900</v>
      </c>
    </row>
    <row r="77" spans="1:12" ht="47.25" x14ac:dyDescent="0.25">
      <c r="A77" s="12">
        <v>73</v>
      </c>
      <c r="B77" s="8" t="s">
        <v>210</v>
      </c>
      <c r="C77" s="10" t="s">
        <v>10</v>
      </c>
      <c r="D77" s="9" t="s">
        <v>178</v>
      </c>
      <c r="E77" s="10" t="s">
        <v>179</v>
      </c>
      <c r="F77" s="9" t="s">
        <v>180</v>
      </c>
      <c r="G77" s="9" t="s">
        <v>211</v>
      </c>
      <c r="H77" s="7">
        <v>38000</v>
      </c>
      <c r="I77" s="13" t="s">
        <v>182</v>
      </c>
      <c r="J77" s="7">
        <v>38000</v>
      </c>
    </row>
    <row r="78" spans="1:12" ht="47.25" x14ac:dyDescent="0.25">
      <c r="A78" s="12">
        <v>74</v>
      </c>
      <c r="B78" s="8" t="s">
        <v>212</v>
      </c>
      <c r="C78" s="10" t="s">
        <v>10</v>
      </c>
      <c r="D78" s="9" t="s">
        <v>178</v>
      </c>
      <c r="E78" s="10" t="s">
        <v>179</v>
      </c>
      <c r="F78" s="9" t="s">
        <v>180</v>
      </c>
      <c r="G78" s="9" t="s">
        <v>211</v>
      </c>
      <c r="H78" s="7">
        <v>37500</v>
      </c>
      <c r="I78" s="13" t="s">
        <v>182</v>
      </c>
      <c r="J78" s="7">
        <v>37500</v>
      </c>
    </row>
    <row r="79" spans="1:12" ht="47.25" x14ac:dyDescent="0.25">
      <c r="A79" s="12">
        <v>75</v>
      </c>
      <c r="B79" s="8" t="s">
        <v>213</v>
      </c>
      <c r="C79" s="10" t="s">
        <v>10</v>
      </c>
      <c r="D79" s="9" t="s">
        <v>178</v>
      </c>
      <c r="E79" s="10" t="s">
        <v>179</v>
      </c>
      <c r="F79" s="9" t="s">
        <v>180</v>
      </c>
      <c r="G79" s="9" t="s">
        <v>211</v>
      </c>
      <c r="H79" s="7">
        <v>30567.37</v>
      </c>
      <c r="I79" s="13" t="s">
        <v>182</v>
      </c>
      <c r="J79" s="7">
        <v>30567.37</v>
      </c>
    </row>
    <row r="80" spans="1:12" ht="47.25" x14ac:dyDescent="0.25">
      <c r="A80" s="12">
        <v>76</v>
      </c>
      <c r="B80" s="8" t="s">
        <v>214</v>
      </c>
      <c r="C80" s="10" t="s">
        <v>10</v>
      </c>
      <c r="D80" s="9" t="s">
        <v>178</v>
      </c>
      <c r="E80" s="10" t="s">
        <v>179</v>
      </c>
      <c r="F80" s="9" t="s">
        <v>180</v>
      </c>
      <c r="G80" s="9" t="s">
        <v>215</v>
      </c>
      <c r="H80" s="7">
        <v>21506.906329113925</v>
      </c>
      <c r="I80" s="13" t="s">
        <v>182</v>
      </c>
      <c r="J80" s="7">
        <v>17832.09</v>
      </c>
    </row>
    <row r="81" spans="1:12" ht="47.25" x14ac:dyDescent="0.25">
      <c r="A81" s="12">
        <v>77</v>
      </c>
      <c r="B81" s="8" t="s">
        <v>216</v>
      </c>
      <c r="C81" s="10" t="s">
        <v>10</v>
      </c>
      <c r="D81" s="9" t="s">
        <v>178</v>
      </c>
      <c r="E81" s="10" t="s">
        <v>179</v>
      </c>
      <c r="F81" s="9" t="s">
        <v>180</v>
      </c>
      <c r="G81" s="9" t="s">
        <v>217</v>
      </c>
      <c r="H81" s="7">
        <v>39999</v>
      </c>
      <c r="I81" s="13" t="s">
        <v>182</v>
      </c>
      <c r="J81" s="7">
        <v>34921.968607594936</v>
      </c>
    </row>
    <row r="82" spans="1:12" ht="47.25" x14ac:dyDescent="0.2">
      <c r="A82" s="12">
        <v>78</v>
      </c>
      <c r="B82" s="8" t="s">
        <v>218</v>
      </c>
      <c r="C82" s="10" t="s">
        <v>10</v>
      </c>
      <c r="D82" s="9" t="s">
        <v>178</v>
      </c>
      <c r="E82" s="10" t="s">
        <v>179</v>
      </c>
      <c r="F82" s="9" t="s">
        <v>180</v>
      </c>
      <c r="G82" s="9" t="s">
        <v>219</v>
      </c>
      <c r="H82" s="7">
        <v>29030.69443037975</v>
      </c>
      <c r="I82" s="13" t="s">
        <v>182</v>
      </c>
      <c r="J82" s="7">
        <v>26303.494430379753</v>
      </c>
      <c r="K82" s="21"/>
    </row>
    <row r="83" spans="1:12" ht="47.25" x14ac:dyDescent="0.25">
      <c r="A83" s="12">
        <v>79</v>
      </c>
      <c r="B83" s="8" t="s">
        <v>220</v>
      </c>
      <c r="C83" s="10" t="s">
        <v>10</v>
      </c>
      <c r="D83" s="9" t="s">
        <v>178</v>
      </c>
      <c r="E83" s="10" t="s">
        <v>179</v>
      </c>
      <c r="F83" s="9" t="s">
        <v>180</v>
      </c>
      <c r="G83" s="9" t="s">
        <v>221</v>
      </c>
      <c r="H83" s="7">
        <v>16479.666974683547</v>
      </c>
      <c r="I83" s="13" t="s">
        <v>182</v>
      </c>
      <c r="J83" s="7">
        <v>16479.669999999998</v>
      </c>
    </row>
    <row r="84" spans="1:12" ht="47.25" x14ac:dyDescent="0.25">
      <c r="A84" s="12">
        <v>80</v>
      </c>
      <c r="B84" s="8" t="s">
        <v>222</v>
      </c>
      <c r="C84" s="10" t="s">
        <v>10</v>
      </c>
      <c r="D84" s="9" t="s">
        <v>178</v>
      </c>
      <c r="E84" s="10" t="s">
        <v>179</v>
      </c>
      <c r="F84" s="9" t="s">
        <v>180</v>
      </c>
      <c r="G84" s="9" t="s">
        <v>223</v>
      </c>
      <c r="H84" s="7">
        <v>35012.589999999997</v>
      </c>
      <c r="I84" s="13" t="s">
        <v>182</v>
      </c>
      <c r="J84" s="7">
        <v>35012.589999999997</v>
      </c>
    </row>
    <row r="85" spans="1:12" ht="47.25" x14ac:dyDescent="0.25">
      <c r="A85" s="12">
        <v>81</v>
      </c>
      <c r="B85" s="8" t="s">
        <v>224</v>
      </c>
      <c r="C85" s="10" t="s">
        <v>10</v>
      </c>
      <c r="D85" s="9" t="s">
        <v>178</v>
      </c>
      <c r="E85" s="10" t="s">
        <v>179</v>
      </c>
      <c r="F85" s="9" t="s">
        <v>180</v>
      </c>
      <c r="G85" s="9" t="s">
        <v>225</v>
      </c>
      <c r="H85" s="7">
        <v>26467.648607594936</v>
      </c>
      <c r="I85" s="13" t="s">
        <v>182</v>
      </c>
      <c r="J85" s="7">
        <v>17028.602278481016</v>
      </c>
    </row>
    <row r="86" spans="1:12" ht="47.25" x14ac:dyDescent="0.25">
      <c r="A86" s="12">
        <v>82</v>
      </c>
      <c r="B86" s="8" t="s">
        <v>226</v>
      </c>
      <c r="C86" s="10" t="s">
        <v>10</v>
      </c>
      <c r="D86" s="9" t="s">
        <v>178</v>
      </c>
      <c r="E86" s="10" t="s">
        <v>179</v>
      </c>
      <c r="F86" s="9" t="s">
        <v>180</v>
      </c>
      <c r="G86" s="9" t="s">
        <v>227</v>
      </c>
      <c r="H86" s="7">
        <v>2894.629367088608</v>
      </c>
      <c r="I86" s="13" t="s">
        <v>182</v>
      </c>
      <c r="J86" s="7" t="s">
        <v>228</v>
      </c>
    </row>
    <row r="87" spans="1:12" ht="47.25" x14ac:dyDescent="0.25">
      <c r="A87" s="12">
        <v>83</v>
      </c>
      <c r="B87" s="8" t="s">
        <v>229</v>
      </c>
      <c r="C87" s="10" t="s">
        <v>10</v>
      </c>
      <c r="D87" s="9" t="s">
        <v>178</v>
      </c>
      <c r="E87" s="10" t="s">
        <v>179</v>
      </c>
      <c r="F87" s="9" t="s">
        <v>180</v>
      </c>
      <c r="G87" s="9" t="s">
        <v>230</v>
      </c>
      <c r="H87" s="7">
        <v>30000</v>
      </c>
      <c r="I87" s="13" t="s">
        <v>182</v>
      </c>
      <c r="J87" s="7">
        <v>30000</v>
      </c>
    </row>
    <row r="88" spans="1:12" ht="47.25" x14ac:dyDescent="0.25">
      <c r="A88" s="12">
        <v>84</v>
      </c>
      <c r="B88" s="8" t="s">
        <v>231</v>
      </c>
      <c r="C88" s="10" t="s">
        <v>10</v>
      </c>
      <c r="D88" s="9" t="s">
        <v>178</v>
      </c>
      <c r="E88" s="10" t="s">
        <v>179</v>
      </c>
      <c r="F88" s="9" t="s">
        <v>180</v>
      </c>
      <c r="G88" s="9" t="s">
        <v>230</v>
      </c>
      <c r="H88" s="7">
        <v>16135.42</v>
      </c>
      <c r="I88" s="13" t="s">
        <v>182</v>
      </c>
      <c r="J88" s="7">
        <v>16135.42</v>
      </c>
      <c r="K88" s="14"/>
    </row>
    <row r="89" spans="1:12" ht="47.25" x14ac:dyDescent="0.25">
      <c r="A89" s="12">
        <v>85</v>
      </c>
      <c r="B89" s="8" t="s">
        <v>232</v>
      </c>
      <c r="C89" s="10" t="s">
        <v>10</v>
      </c>
      <c r="D89" s="9" t="s">
        <v>178</v>
      </c>
      <c r="E89" s="10" t="s">
        <v>179</v>
      </c>
      <c r="F89" s="9" t="s">
        <v>180</v>
      </c>
      <c r="G89" s="9" t="s">
        <v>233</v>
      </c>
      <c r="H89" s="7">
        <v>29321.945333333337</v>
      </c>
      <c r="I89" s="13" t="s">
        <v>182</v>
      </c>
      <c r="J89" s="7">
        <v>28246.369873417723</v>
      </c>
    </row>
    <row r="90" spans="1:12" ht="47.25" x14ac:dyDescent="0.25">
      <c r="A90" s="12">
        <v>86</v>
      </c>
      <c r="B90" s="8" t="s">
        <v>234</v>
      </c>
      <c r="C90" s="10" t="s">
        <v>10</v>
      </c>
      <c r="D90" s="9" t="s">
        <v>178</v>
      </c>
      <c r="E90" s="10" t="s">
        <v>179</v>
      </c>
      <c r="F90" s="9" t="s">
        <v>180</v>
      </c>
      <c r="G90" s="9" t="s">
        <v>235</v>
      </c>
      <c r="H90" s="7">
        <v>35473.01</v>
      </c>
      <c r="I90" s="13" t="s">
        <v>182</v>
      </c>
      <c r="J90" s="7">
        <v>35473.01</v>
      </c>
    </row>
    <row r="91" spans="1:12" ht="47.25" x14ac:dyDescent="0.25">
      <c r="A91" s="12">
        <v>87</v>
      </c>
      <c r="B91" s="8" t="s">
        <v>236</v>
      </c>
      <c r="C91" s="10" t="s">
        <v>10</v>
      </c>
      <c r="D91" s="9" t="s">
        <v>178</v>
      </c>
      <c r="E91" s="10" t="s">
        <v>179</v>
      </c>
      <c r="F91" s="9" t="s">
        <v>180</v>
      </c>
      <c r="G91" s="9" t="s">
        <v>237</v>
      </c>
      <c r="H91" s="7">
        <v>4642.2812658227849</v>
      </c>
      <c r="I91" s="13" t="s">
        <v>182</v>
      </c>
      <c r="J91" s="7">
        <v>4642.28</v>
      </c>
      <c r="K91" s="19"/>
      <c r="L91" s="19"/>
    </row>
    <row r="92" spans="1:12" ht="47.25" x14ac:dyDescent="0.25">
      <c r="A92" s="12">
        <v>88</v>
      </c>
      <c r="B92" s="8" t="s">
        <v>238</v>
      </c>
      <c r="C92" s="10" t="s">
        <v>10</v>
      </c>
      <c r="D92" s="9" t="s">
        <v>178</v>
      </c>
      <c r="E92" s="10" t="s">
        <v>179</v>
      </c>
      <c r="F92" s="9" t="s">
        <v>180</v>
      </c>
      <c r="G92" s="9" t="s">
        <v>239</v>
      </c>
      <c r="H92" s="7">
        <v>33964.548800000004</v>
      </c>
      <c r="I92" s="13" t="s">
        <v>182</v>
      </c>
      <c r="J92" s="7">
        <v>33964.550000000003</v>
      </c>
      <c r="K92" s="14"/>
      <c r="L92" s="14"/>
    </row>
    <row r="93" spans="1:12" ht="47.25" x14ac:dyDescent="0.25">
      <c r="A93" s="12">
        <v>89</v>
      </c>
      <c r="B93" s="8" t="s">
        <v>240</v>
      </c>
      <c r="C93" s="10" t="s">
        <v>10</v>
      </c>
      <c r="D93" s="9" t="s">
        <v>178</v>
      </c>
      <c r="E93" s="10" t="s">
        <v>179</v>
      </c>
      <c r="F93" s="9" t="s">
        <v>180</v>
      </c>
      <c r="G93" s="9" t="s">
        <v>241</v>
      </c>
      <c r="H93" s="7">
        <v>38825.644713924055</v>
      </c>
      <c r="I93" s="13" t="s">
        <v>182</v>
      </c>
      <c r="J93" s="7">
        <v>38825.64</v>
      </c>
      <c r="K93" s="14"/>
      <c r="L93" s="14"/>
    </row>
    <row r="94" spans="1:12" ht="47.25" x14ac:dyDescent="0.25">
      <c r="A94" s="12">
        <v>90</v>
      </c>
      <c r="B94" s="8" t="s">
        <v>242</v>
      </c>
      <c r="C94" s="10" t="s">
        <v>10</v>
      </c>
      <c r="D94" s="9" t="s">
        <v>178</v>
      </c>
      <c r="E94" s="10" t="s">
        <v>179</v>
      </c>
      <c r="F94" s="9" t="s">
        <v>180</v>
      </c>
      <c r="G94" s="9" t="s">
        <v>243</v>
      </c>
      <c r="H94" s="7">
        <v>30254.34</v>
      </c>
      <c r="I94" s="13" t="s">
        <v>182</v>
      </c>
      <c r="J94" s="7">
        <v>37586.713174683551</v>
      </c>
      <c r="K94" s="14"/>
      <c r="L94" s="14"/>
    </row>
    <row r="95" spans="1:12" ht="47.25" x14ac:dyDescent="0.25">
      <c r="A95" s="12">
        <v>91</v>
      </c>
      <c r="B95" s="8" t="s">
        <v>244</v>
      </c>
      <c r="C95" s="10" t="s">
        <v>10</v>
      </c>
      <c r="D95" s="9" t="s">
        <v>178</v>
      </c>
      <c r="E95" s="10" t="s">
        <v>179</v>
      </c>
      <c r="F95" s="9" t="s">
        <v>180</v>
      </c>
      <c r="G95" s="9" t="s">
        <v>245</v>
      </c>
      <c r="H95" s="7">
        <v>38498.400000000001</v>
      </c>
      <c r="I95" s="13" t="s">
        <v>182</v>
      </c>
      <c r="J95" s="7">
        <v>38498.400000000001</v>
      </c>
      <c r="K95" s="14"/>
      <c r="L95" s="14"/>
    </row>
    <row r="96" spans="1:12" ht="47.25" x14ac:dyDescent="0.25">
      <c r="A96" s="12">
        <v>92</v>
      </c>
      <c r="B96" s="8" t="s">
        <v>246</v>
      </c>
      <c r="C96" s="10" t="s">
        <v>10</v>
      </c>
      <c r="D96" s="9" t="s">
        <v>178</v>
      </c>
      <c r="E96" s="10" t="s">
        <v>179</v>
      </c>
      <c r="F96" s="9" t="s">
        <v>180</v>
      </c>
      <c r="G96" s="9" t="s">
        <v>245</v>
      </c>
      <c r="H96" s="7">
        <v>3695.53</v>
      </c>
      <c r="I96" s="13" t="s">
        <v>182</v>
      </c>
      <c r="J96" s="7">
        <v>1847.7700000000002</v>
      </c>
      <c r="K96" s="19"/>
      <c r="L96" s="19"/>
    </row>
    <row r="97" spans="1:13" ht="47.25" x14ac:dyDescent="0.25">
      <c r="A97" s="12">
        <v>93</v>
      </c>
      <c r="B97" s="8" t="s">
        <v>247</v>
      </c>
      <c r="C97" s="10" t="s">
        <v>10</v>
      </c>
      <c r="D97" s="9" t="s">
        <v>178</v>
      </c>
      <c r="E97" s="10" t="s">
        <v>179</v>
      </c>
      <c r="F97" s="9" t="s">
        <v>180</v>
      </c>
      <c r="G97" s="9" t="s">
        <v>248</v>
      </c>
      <c r="H97" s="7">
        <v>38500</v>
      </c>
      <c r="I97" s="13" t="s">
        <v>182</v>
      </c>
      <c r="J97" s="7">
        <v>38500</v>
      </c>
      <c r="K97" s="19"/>
      <c r="L97" s="19"/>
    </row>
    <row r="98" spans="1:13" ht="47.25" x14ac:dyDescent="0.25">
      <c r="A98" s="12">
        <v>94</v>
      </c>
      <c r="B98" s="8" t="s">
        <v>249</v>
      </c>
      <c r="C98" s="10" t="s">
        <v>10</v>
      </c>
      <c r="D98" s="9" t="s">
        <v>178</v>
      </c>
      <c r="E98" s="10" t="s">
        <v>179</v>
      </c>
      <c r="F98" s="9" t="s">
        <v>180</v>
      </c>
      <c r="G98" s="9" t="s">
        <v>248</v>
      </c>
      <c r="H98" s="7">
        <v>38395.64</v>
      </c>
      <c r="I98" s="13" t="s">
        <v>182</v>
      </c>
      <c r="J98" s="7">
        <v>38395.64</v>
      </c>
      <c r="K98" s="14"/>
      <c r="L98" s="14"/>
    </row>
    <row r="99" spans="1:13" ht="47.25" x14ac:dyDescent="0.25">
      <c r="A99" s="12">
        <v>95</v>
      </c>
      <c r="B99" s="8" t="s">
        <v>250</v>
      </c>
      <c r="C99" s="10" t="s">
        <v>10</v>
      </c>
      <c r="D99" s="9" t="s">
        <v>178</v>
      </c>
      <c r="E99" s="10" t="s">
        <v>179</v>
      </c>
      <c r="F99" s="9" t="s">
        <v>180</v>
      </c>
      <c r="G99" s="9" t="s">
        <v>251</v>
      </c>
      <c r="H99" s="7">
        <v>14416.194959493674</v>
      </c>
      <c r="I99" s="13" t="s">
        <v>182</v>
      </c>
      <c r="J99" s="7">
        <v>14416.19</v>
      </c>
      <c r="K99" s="20"/>
      <c r="L99" s="20"/>
    </row>
    <row r="100" spans="1:13" ht="47.25" x14ac:dyDescent="0.25">
      <c r="A100" s="12">
        <v>96</v>
      </c>
      <c r="B100" s="8" t="s">
        <v>252</v>
      </c>
      <c r="C100" s="10" t="s">
        <v>10</v>
      </c>
      <c r="D100" s="9" t="s">
        <v>178</v>
      </c>
      <c r="E100" s="10" t="s">
        <v>179</v>
      </c>
      <c r="F100" s="9" t="s">
        <v>180</v>
      </c>
      <c r="G100" s="9" t="s">
        <v>253</v>
      </c>
      <c r="H100" s="7">
        <v>19597.003291139245</v>
      </c>
      <c r="I100" s="13" t="s">
        <v>182</v>
      </c>
      <c r="J100" s="7">
        <v>18201.470886075953</v>
      </c>
      <c r="K100" s="22"/>
      <c r="L100" s="22"/>
    </row>
    <row r="101" spans="1:13" ht="47.25" x14ac:dyDescent="0.25">
      <c r="A101" s="12">
        <v>97</v>
      </c>
      <c r="B101" s="8" t="s">
        <v>254</v>
      </c>
      <c r="C101" s="10" t="s">
        <v>10</v>
      </c>
      <c r="D101" s="9" t="s">
        <v>178</v>
      </c>
      <c r="E101" s="10" t="s">
        <v>179</v>
      </c>
      <c r="F101" s="9" t="s">
        <v>180</v>
      </c>
      <c r="G101" s="9" t="s">
        <v>255</v>
      </c>
      <c r="H101" s="7">
        <v>37500</v>
      </c>
      <c r="I101" s="13" t="s">
        <v>182</v>
      </c>
      <c r="J101" s="7">
        <v>37500</v>
      </c>
      <c r="K101" s="20"/>
      <c r="L101" s="20"/>
      <c r="M101" s="20"/>
    </row>
    <row r="102" spans="1:13" ht="47.25" x14ac:dyDescent="0.25">
      <c r="A102" s="12">
        <v>98</v>
      </c>
      <c r="B102" s="8" t="s">
        <v>256</v>
      </c>
      <c r="C102" s="10" t="s">
        <v>10</v>
      </c>
      <c r="D102" s="9" t="s">
        <v>178</v>
      </c>
      <c r="E102" s="10" t="s">
        <v>179</v>
      </c>
      <c r="F102" s="9" t="s">
        <v>180</v>
      </c>
      <c r="G102" s="9" t="s">
        <v>255</v>
      </c>
      <c r="H102" s="7">
        <v>21744.79</v>
      </c>
      <c r="I102" s="13" t="s">
        <v>182</v>
      </c>
      <c r="J102" s="7">
        <v>10482.15</v>
      </c>
      <c r="K102" s="22"/>
    </row>
    <row r="103" spans="1:13" ht="47.25" x14ac:dyDescent="0.25">
      <c r="A103" s="12">
        <v>99</v>
      </c>
      <c r="B103" s="8" t="s">
        <v>257</v>
      </c>
      <c r="C103" s="10" t="s">
        <v>10</v>
      </c>
      <c r="D103" s="9" t="s">
        <v>178</v>
      </c>
      <c r="E103" s="10" t="s">
        <v>179</v>
      </c>
      <c r="F103" s="9" t="s">
        <v>180</v>
      </c>
      <c r="G103" s="9" t="s">
        <v>258</v>
      </c>
      <c r="H103" s="7">
        <v>10131.549999999999</v>
      </c>
      <c r="I103" s="13" t="s">
        <v>182</v>
      </c>
      <c r="J103" s="7">
        <v>10131.549999999999</v>
      </c>
      <c r="K103" s="22"/>
    </row>
    <row r="104" spans="1:13" ht="47.25" x14ac:dyDescent="0.25">
      <c r="A104" s="12">
        <v>100</v>
      </c>
      <c r="B104" s="8" t="s">
        <v>259</v>
      </c>
      <c r="C104" s="10" t="s">
        <v>10</v>
      </c>
      <c r="D104" s="9" t="s">
        <v>178</v>
      </c>
      <c r="E104" s="10" t="s">
        <v>179</v>
      </c>
      <c r="F104" s="9" t="s">
        <v>180</v>
      </c>
      <c r="G104" s="9" t="s">
        <v>260</v>
      </c>
      <c r="H104" s="7">
        <v>31970.38</v>
      </c>
      <c r="I104" s="13" t="s">
        <v>182</v>
      </c>
      <c r="J104" s="7">
        <v>31970.38</v>
      </c>
      <c r="K104" s="20"/>
      <c r="M104" s="22"/>
    </row>
    <row r="105" spans="1:13" ht="47.25" x14ac:dyDescent="0.25">
      <c r="A105" s="12">
        <v>101</v>
      </c>
      <c r="B105" s="8" t="s">
        <v>261</v>
      </c>
      <c r="C105" s="10" t="s">
        <v>10</v>
      </c>
      <c r="D105" s="9" t="s">
        <v>178</v>
      </c>
      <c r="E105" s="10" t="s">
        <v>179</v>
      </c>
      <c r="F105" s="9" t="s">
        <v>180</v>
      </c>
      <c r="G105" s="9" t="s">
        <v>262</v>
      </c>
      <c r="H105" s="7">
        <v>30000</v>
      </c>
      <c r="I105" s="13" t="s">
        <v>182</v>
      </c>
      <c r="J105" s="7">
        <v>30000</v>
      </c>
      <c r="L105" s="19"/>
    </row>
    <row r="106" spans="1:13" ht="47.25" x14ac:dyDescent="0.25">
      <c r="A106" s="12">
        <v>102</v>
      </c>
      <c r="B106" s="8" t="s">
        <v>254</v>
      </c>
      <c r="C106" s="10" t="s">
        <v>10</v>
      </c>
      <c r="D106" s="9" t="s">
        <v>178</v>
      </c>
      <c r="E106" s="10" t="s">
        <v>179</v>
      </c>
      <c r="F106" s="9" t="s">
        <v>180</v>
      </c>
      <c r="G106" s="9" t="s">
        <v>262</v>
      </c>
      <c r="H106" s="7">
        <v>19184</v>
      </c>
      <c r="I106" s="13" t="s">
        <v>182</v>
      </c>
      <c r="J106" s="7">
        <v>18649.05</v>
      </c>
      <c r="L106" s="19"/>
      <c r="M106" s="19"/>
    </row>
    <row r="107" spans="1:13" ht="47.25" x14ac:dyDescent="0.25">
      <c r="A107" s="12">
        <v>103</v>
      </c>
      <c r="B107" s="8" t="s">
        <v>261</v>
      </c>
      <c r="C107" s="10" t="s">
        <v>10</v>
      </c>
      <c r="D107" s="9" t="s">
        <v>178</v>
      </c>
      <c r="E107" s="10" t="s">
        <v>179</v>
      </c>
      <c r="F107" s="9" t="s">
        <v>180</v>
      </c>
      <c r="G107" s="9" t="s">
        <v>263</v>
      </c>
      <c r="H107" s="7">
        <v>6213.8734177215201</v>
      </c>
      <c r="I107" s="13" t="s">
        <v>182</v>
      </c>
      <c r="J107" s="7">
        <v>6213.87</v>
      </c>
    </row>
    <row r="108" spans="1:13" ht="47.25" x14ac:dyDescent="0.25">
      <c r="A108" s="12">
        <v>104</v>
      </c>
      <c r="B108" s="8" t="s">
        <v>264</v>
      </c>
      <c r="C108" s="10" t="s">
        <v>10</v>
      </c>
      <c r="D108" s="9" t="s">
        <v>178</v>
      </c>
      <c r="E108" s="10" t="s">
        <v>179</v>
      </c>
      <c r="F108" s="9" t="s">
        <v>180</v>
      </c>
      <c r="G108" s="9" t="s">
        <v>265</v>
      </c>
      <c r="H108" s="7">
        <v>20639.55</v>
      </c>
      <c r="I108" s="13" t="s">
        <v>182</v>
      </c>
      <c r="J108" s="7">
        <v>20639.55</v>
      </c>
    </row>
    <row r="109" spans="1:13" ht="47.25" x14ac:dyDescent="0.25">
      <c r="A109" s="12">
        <v>105</v>
      </c>
      <c r="B109" s="8" t="s">
        <v>266</v>
      </c>
      <c r="C109" s="10" t="s">
        <v>10</v>
      </c>
      <c r="D109" s="9" t="s">
        <v>178</v>
      </c>
      <c r="E109" s="10" t="s">
        <v>179</v>
      </c>
      <c r="F109" s="9" t="s">
        <v>180</v>
      </c>
      <c r="G109" s="9" t="s">
        <v>267</v>
      </c>
      <c r="H109" s="7">
        <v>39500</v>
      </c>
      <c r="I109" s="13" t="s">
        <v>182</v>
      </c>
      <c r="J109" s="7">
        <v>39500</v>
      </c>
      <c r="K109" s="19"/>
    </row>
    <row r="110" spans="1:13" ht="47.25" x14ac:dyDescent="0.25">
      <c r="A110" s="12">
        <v>106</v>
      </c>
      <c r="B110" s="8" t="s">
        <v>268</v>
      </c>
      <c r="C110" s="10" t="s">
        <v>10</v>
      </c>
      <c r="D110" s="9" t="s">
        <v>178</v>
      </c>
      <c r="E110" s="10" t="s">
        <v>179</v>
      </c>
      <c r="F110" s="9" t="s">
        <v>180</v>
      </c>
      <c r="G110" s="9" t="s">
        <v>267</v>
      </c>
      <c r="H110" s="7">
        <v>28697.26</v>
      </c>
      <c r="I110" s="13" t="s">
        <v>182</v>
      </c>
      <c r="J110" s="7">
        <v>28697.26</v>
      </c>
      <c r="K110" s="20"/>
    </row>
    <row r="111" spans="1:13" ht="47.25" x14ac:dyDescent="0.25">
      <c r="A111" s="12">
        <v>107</v>
      </c>
      <c r="B111" s="8" t="s">
        <v>269</v>
      </c>
      <c r="C111" s="10" t="s">
        <v>10</v>
      </c>
      <c r="D111" s="9" t="s">
        <v>178</v>
      </c>
      <c r="E111" s="10" t="s">
        <v>179</v>
      </c>
      <c r="F111" s="9" t="s">
        <v>180</v>
      </c>
      <c r="G111" s="9" t="s">
        <v>270</v>
      </c>
      <c r="H111" s="7">
        <v>29140.48</v>
      </c>
      <c r="I111" s="13" t="s">
        <v>182</v>
      </c>
      <c r="J111" s="7">
        <v>29140.48</v>
      </c>
      <c r="K111" s="20"/>
    </row>
    <row r="112" spans="1:13" ht="47.25" x14ac:dyDescent="0.25">
      <c r="A112" s="12">
        <v>108</v>
      </c>
      <c r="B112" s="8" t="s">
        <v>271</v>
      </c>
      <c r="C112" s="10" t="s">
        <v>10</v>
      </c>
      <c r="D112" s="9" t="s">
        <v>178</v>
      </c>
      <c r="E112" s="10" t="s">
        <v>179</v>
      </c>
      <c r="F112" s="9" t="s">
        <v>180</v>
      </c>
      <c r="G112" s="9" t="s">
        <v>272</v>
      </c>
      <c r="H112" s="7">
        <v>29990.57</v>
      </c>
      <c r="I112" s="13" t="s">
        <v>182</v>
      </c>
      <c r="J112" s="7">
        <v>29602.202531645573</v>
      </c>
    </row>
    <row r="113" spans="1:12" ht="47.25" x14ac:dyDescent="0.25">
      <c r="A113" s="12">
        <v>109</v>
      </c>
      <c r="B113" s="8" t="s">
        <v>273</v>
      </c>
      <c r="C113" s="10" t="s">
        <v>10</v>
      </c>
      <c r="D113" s="9" t="s">
        <v>178</v>
      </c>
      <c r="E113" s="10" t="s">
        <v>179</v>
      </c>
      <c r="F113" s="9" t="s">
        <v>180</v>
      </c>
      <c r="G113" s="9" t="s">
        <v>274</v>
      </c>
      <c r="H113" s="7">
        <v>15007.03</v>
      </c>
      <c r="I113" s="13" t="s">
        <v>182</v>
      </c>
      <c r="J113" s="7">
        <v>15007.03</v>
      </c>
    </row>
    <row r="114" spans="1:12" ht="47.25" x14ac:dyDescent="0.25">
      <c r="A114" s="12">
        <v>110</v>
      </c>
      <c r="B114" s="8" t="s">
        <v>275</v>
      </c>
      <c r="C114" s="10" t="s">
        <v>10</v>
      </c>
      <c r="D114" s="9" t="s">
        <v>178</v>
      </c>
      <c r="E114" s="10" t="s">
        <v>179</v>
      </c>
      <c r="F114" s="9" t="s">
        <v>180</v>
      </c>
      <c r="G114" s="9" t="s">
        <v>276</v>
      </c>
      <c r="H114" s="7">
        <v>10028.5</v>
      </c>
      <c r="I114" s="13" t="s">
        <v>182</v>
      </c>
      <c r="J114" s="7">
        <v>10028.5</v>
      </c>
    </row>
    <row r="115" spans="1:12" ht="47.25" x14ac:dyDescent="0.25">
      <c r="A115" s="12">
        <v>111</v>
      </c>
      <c r="B115" s="8" t="s">
        <v>277</v>
      </c>
      <c r="C115" s="10" t="s">
        <v>10</v>
      </c>
      <c r="D115" s="9" t="s">
        <v>278</v>
      </c>
      <c r="E115" s="10" t="s">
        <v>179</v>
      </c>
      <c r="F115" s="9" t="s">
        <v>180</v>
      </c>
      <c r="G115" s="9" t="s">
        <v>279</v>
      </c>
      <c r="H115" s="7">
        <v>33048.599999999991</v>
      </c>
      <c r="I115" s="13" t="s">
        <v>182</v>
      </c>
      <c r="J115" s="7">
        <v>26590.2</v>
      </c>
      <c r="K115" s="19"/>
      <c r="L115" s="19"/>
    </row>
    <row r="116" spans="1:12" ht="47.25" x14ac:dyDescent="0.25">
      <c r="A116" s="12">
        <v>112</v>
      </c>
      <c r="B116" s="8" t="s">
        <v>280</v>
      </c>
      <c r="C116" s="10" t="s">
        <v>10</v>
      </c>
      <c r="D116" s="9" t="s">
        <v>278</v>
      </c>
      <c r="E116" s="10" t="s">
        <v>179</v>
      </c>
      <c r="F116" s="9" t="s">
        <v>180</v>
      </c>
      <c r="G116" s="9" t="s">
        <v>186</v>
      </c>
      <c r="H116" s="7">
        <v>21925.8</v>
      </c>
      <c r="I116" s="13" t="s">
        <v>182</v>
      </c>
      <c r="J116" s="7">
        <v>21925.8</v>
      </c>
    </row>
    <row r="117" spans="1:12" ht="47.25" x14ac:dyDescent="0.25">
      <c r="A117" s="12">
        <v>113</v>
      </c>
      <c r="B117" s="8" t="s">
        <v>281</v>
      </c>
      <c r="C117" s="10" t="s">
        <v>10</v>
      </c>
      <c r="D117" s="9" t="s">
        <v>278</v>
      </c>
      <c r="E117" s="10" t="s">
        <v>179</v>
      </c>
      <c r="F117" s="9" t="s">
        <v>180</v>
      </c>
      <c r="G117" s="9" t="s">
        <v>282</v>
      </c>
      <c r="H117" s="7">
        <v>39000</v>
      </c>
      <c r="I117" s="13" t="s">
        <v>182</v>
      </c>
      <c r="J117" s="7">
        <f>H117</f>
        <v>39000</v>
      </c>
      <c r="K117" s="20"/>
      <c r="L117" s="20"/>
    </row>
    <row r="118" spans="1:12" ht="47.25" x14ac:dyDescent="0.25">
      <c r="A118" s="12">
        <v>114</v>
      </c>
      <c r="B118" s="8" t="s">
        <v>283</v>
      </c>
      <c r="C118" s="10" t="s">
        <v>10</v>
      </c>
      <c r="D118" s="9" t="s">
        <v>278</v>
      </c>
      <c r="E118" s="10" t="s">
        <v>179</v>
      </c>
      <c r="F118" s="9" t="s">
        <v>180</v>
      </c>
      <c r="G118" s="9" t="s">
        <v>282</v>
      </c>
      <c r="H118" s="7">
        <v>3595.8</v>
      </c>
      <c r="I118" s="13" t="s">
        <v>182</v>
      </c>
      <c r="J118" s="7">
        <f t="shared" ref="J118:J148" si="0">H118</f>
        <v>3595.8</v>
      </c>
      <c r="K118" s="22"/>
    </row>
    <row r="119" spans="1:12" ht="47.25" x14ac:dyDescent="0.25">
      <c r="A119" s="12">
        <v>115</v>
      </c>
      <c r="B119" s="8" t="s">
        <v>284</v>
      </c>
      <c r="C119" s="10" t="s">
        <v>10</v>
      </c>
      <c r="D119" s="9" t="s">
        <v>278</v>
      </c>
      <c r="E119" s="10" t="s">
        <v>179</v>
      </c>
      <c r="F119" s="9" t="s">
        <v>180</v>
      </c>
      <c r="G119" s="9" t="s">
        <v>285</v>
      </c>
      <c r="H119" s="7">
        <f>46332-20000</f>
        <v>26332</v>
      </c>
      <c r="I119" s="13" t="s">
        <v>182</v>
      </c>
      <c r="J119" s="7">
        <f t="shared" si="0"/>
        <v>26332</v>
      </c>
    </row>
    <row r="120" spans="1:12" ht="47.25" x14ac:dyDescent="0.25">
      <c r="A120" s="12">
        <v>116</v>
      </c>
      <c r="B120" s="8" t="s">
        <v>286</v>
      </c>
      <c r="C120" s="10" t="s">
        <v>10</v>
      </c>
      <c r="D120" s="9" t="s">
        <v>278</v>
      </c>
      <c r="E120" s="10" t="s">
        <v>179</v>
      </c>
      <c r="F120" s="9" t="s">
        <v>180</v>
      </c>
      <c r="G120" s="9" t="s">
        <v>287</v>
      </c>
      <c r="H120" s="7">
        <v>33242.959999999999</v>
      </c>
      <c r="I120" s="13" t="s">
        <v>182</v>
      </c>
      <c r="J120" s="7">
        <v>31394.36</v>
      </c>
    </row>
    <row r="121" spans="1:12" ht="47.25" x14ac:dyDescent="0.25">
      <c r="A121" s="12">
        <v>117</v>
      </c>
      <c r="B121" s="8" t="s">
        <v>288</v>
      </c>
      <c r="C121" s="10" t="s">
        <v>10</v>
      </c>
      <c r="D121" s="9" t="s">
        <v>278</v>
      </c>
      <c r="E121" s="10" t="s">
        <v>179</v>
      </c>
      <c r="F121" s="9" t="s">
        <v>180</v>
      </c>
      <c r="G121" s="9" t="s">
        <v>289</v>
      </c>
      <c r="H121" s="7">
        <v>514.83899999999994</v>
      </c>
      <c r="I121" s="13" t="s">
        <v>182</v>
      </c>
      <c r="J121" s="7">
        <f t="shared" si="0"/>
        <v>514.83899999999994</v>
      </c>
    </row>
    <row r="122" spans="1:12" ht="47.25" x14ac:dyDescent="0.25">
      <c r="A122" s="12">
        <v>118</v>
      </c>
      <c r="B122" s="8" t="s">
        <v>290</v>
      </c>
      <c r="C122" s="10" t="s">
        <v>10</v>
      </c>
      <c r="D122" s="9" t="s">
        <v>278</v>
      </c>
      <c r="E122" s="10" t="s">
        <v>179</v>
      </c>
      <c r="F122" s="9" t="s">
        <v>180</v>
      </c>
      <c r="G122" s="9" t="s">
        <v>291</v>
      </c>
      <c r="H122" s="7">
        <v>30000</v>
      </c>
      <c r="I122" s="13" t="s">
        <v>182</v>
      </c>
      <c r="J122" s="7">
        <f t="shared" si="0"/>
        <v>30000</v>
      </c>
    </row>
    <row r="123" spans="1:12" ht="47.25" x14ac:dyDescent="0.25">
      <c r="A123" s="12">
        <v>119</v>
      </c>
      <c r="B123" s="8" t="s">
        <v>292</v>
      </c>
      <c r="C123" s="10" t="s">
        <v>10</v>
      </c>
      <c r="D123" s="9" t="s">
        <v>278</v>
      </c>
      <c r="E123" s="10" t="s">
        <v>179</v>
      </c>
      <c r="F123" s="9" t="s">
        <v>180</v>
      </c>
      <c r="G123" s="9" t="s">
        <v>291</v>
      </c>
      <c r="H123" s="7">
        <v>18718.8</v>
      </c>
      <c r="I123" s="13" t="s">
        <v>182</v>
      </c>
      <c r="J123" s="7">
        <f t="shared" si="0"/>
        <v>18718.8</v>
      </c>
    </row>
    <row r="124" spans="1:12" ht="47.25" x14ac:dyDescent="0.25">
      <c r="A124" s="12">
        <v>120</v>
      </c>
      <c r="B124" s="8" t="s">
        <v>293</v>
      </c>
      <c r="C124" s="10" t="s">
        <v>10</v>
      </c>
      <c r="D124" s="9" t="s">
        <v>278</v>
      </c>
      <c r="E124" s="10" t="s">
        <v>179</v>
      </c>
      <c r="F124" s="9" t="s">
        <v>180</v>
      </c>
      <c r="G124" s="9" t="s">
        <v>294</v>
      </c>
      <c r="H124" s="7">
        <v>5428.7999999999993</v>
      </c>
      <c r="I124" s="13" t="s">
        <v>182</v>
      </c>
      <c r="J124" s="7">
        <f t="shared" si="0"/>
        <v>5428.7999999999993</v>
      </c>
    </row>
    <row r="125" spans="1:12" ht="47.25" x14ac:dyDescent="0.25">
      <c r="A125" s="12">
        <v>121</v>
      </c>
      <c r="B125" s="8" t="s">
        <v>295</v>
      </c>
      <c r="C125" s="10" t="s">
        <v>10</v>
      </c>
      <c r="D125" s="9" t="s">
        <v>278</v>
      </c>
      <c r="E125" s="10" t="s">
        <v>179</v>
      </c>
      <c r="F125" s="9" t="s">
        <v>180</v>
      </c>
      <c r="G125" s="9" t="s">
        <v>296</v>
      </c>
      <c r="H125" s="7">
        <v>4375.8</v>
      </c>
      <c r="I125" s="13" t="s">
        <v>182</v>
      </c>
      <c r="J125" s="7">
        <f t="shared" si="0"/>
        <v>4375.8</v>
      </c>
    </row>
    <row r="126" spans="1:12" ht="47.25" x14ac:dyDescent="0.25">
      <c r="A126" s="12">
        <v>122</v>
      </c>
      <c r="B126" s="8" t="s">
        <v>297</v>
      </c>
      <c r="C126" s="10" t="s">
        <v>10</v>
      </c>
      <c r="D126" s="9" t="s">
        <v>278</v>
      </c>
      <c r="E126" s="10" t="s">
        <v>179</v>
      </c>
      <c r="F126" s="9" t="s">
        <v>180</v>
      </c>
      <c r="G126" s="9" t="s">
        <v>298</v>
      </c>
      <c r="H126" s="7">
        <v>748.8</v>
      </c>
      <c r="I126" s="13" t="s">
        <v>182</v>
      </c>
      <c r="J126" s="7">
        <f t="shared" si="0"/>
        <v>748.8</v>
      </c>
    </row>
    <row r="127" spans="1:12" ht="47.25" x14ac:dyDescent="0.25">
      <c r="A127" s="12">
        <v>123</v>
      </c>
      <c r="B127" s="8" t="s">
        <v>299</v>
      </c>
      <c r="C127" s="10" t="s">
        <v>10</v>
      </c>
      <c r="D127" s="9" t="s">
        <v>278</v>
      </c>
      <c r="E127" s="10" t="s">
        <v>179</v>
      </c>
      <c r="F127" s="9" t="s">
        <v>180</v>
      </c>
      <c r="G127" s="9" t="s">
        <v>300</v>
      </c>
      <c r="H127" s="7">
        <v>4188.5999999999995</v>
      </c>
      <c r="I127" s="13" t="s">
        <v>182</v>
      </c>
      <c r="J127" s="7">
        <f t="shared" si="0"/>
        <v>4188.5999999999995</v>
      </c>
    </row>
    <row r="128" spans="1:12" ht="47.25" x14ac:dyDescent="0.25">
      <c r="A128" s="12">
        <v>124</v>
      </c>
      <c r="B128" s="8" t="s">
        <v>301</v>
      </c>
      <c r="C128" s="10" t="s">
        <v>10</v>
      </c>
      <c r="D128" s="9" t="s">
        <v>278</v>
      </c>
      <c r="E128" s="10" t="s">
        <v>179</v>
      </c>
      <c r="F128" s="9" t="s">
        <v>180</v>
      </c>
      <c r="G128" s="9" t="s">
        <v>302</v>
      </c>
      <c r="H128" s="7">
        <v>10366.199999999999</v>
      </c>
      <c r="I128" s="13" t="s">
        <v>182</v>
      </c>
      <c r="J128" s="7">
        <f t="shared" si="0"/>
        <v>10366.199999999999</v>
      </c>
    </row>
    <row r="129" spans="1:10" ht="47.25" x14ac:dyDescent="0.25">
      <c r="A129" s="12">
        <v>125</v>
      </c>
      <c r="B129" s="8" t="s">
        <v>303</v>
      </c>
      <c r="C129" s="10" t="s">
        <v>10</v>
      </c>
      <c r="D129" s="9" t="s">
        <v>278</v>
      </c>
      <c r="E129" s="10" t="s">
        <v>179</v>
      </c>
      <c r="F129" s="9" t="s">
        <v>180</v>
      </c>
      <c r="G129" s="9" t="s">
        <v>304</v>
      </c>
      <c r="H129" s="7">
        <v>39000</v>
      </c>
      <c r="I129" s="13" t="s">
        <v>182</v>
      </c>
      <c r="J129" s="7">
        <f t="shared" si="0"/>
        <v>39000</v>
      </c>
    </row>
    <row r="130" spans="1:10" ht="47.25" x14ac:dyDescent="0.25">
      <c r="A130" s="12">
        <v>126</v>
      </c>
      <c r="B130" s="8" t="s">
        <v>305</v>
      </c>
      <c r="C130" s="10" t="s">
        <v>10</v>
      </c>
      <c r="D130" s="9" t="s">
        <v>278</v>
      </c>
      <c r="E130" s="10" t="s">
        <v>179</v>
      </c>
      <c r="F130" s="9" t="s">
        <v>180</v>
      </c>
      <c r="G130" s="9" t="s">
        <v>304</v>
      </c>
      <c r="H130" s="7">
        <v>8712.5999999999985</v>
      </c>
      <c r="I130" s="13" t="s">
        <v>182</v>
      </c>
      <c r="J130" s="7">
        <f t="shared" si="0"/>
        <v>8712.5999999999985</v>
      </c>
    </row>
    <row r="131" spans="1:10" ht="47.25" x14ac:dyDescent="0.25">
      <c r="A131" s="12">
        <v>127</v>
      </c>
      <c r="B131" s="8" t="s">
        <v>306</v>
      </c>
      <c r="C131" s="10" t="s">
        <v>10</v>
      </c>
      <c r="D131" s="9" t="s">
        <v>278</v>
      </c>
      <c r="E131" s="10" t="s">
        <v>179</v>
      </c>
      <c r="F131" s="9" t="s">
        <v>180</v>
      </c>
      <c r="G131" s="9" t="s">
        <v>307</v>
      </c>
      <c r="H131" s="7">
        <v>30443.399999999998</v>
      </c>
      <c r="I131" s="13" t="s">
        <v>182</v>
      </c>
      <c r="J131" s="7">
        <f t="shared" si="0"/>
        <v>30443.399999999998</v>
      </c>
    </row>
    <row r="132" spans="1:10" ht="47.25" x14ac:dyDescent="0.25">
      <c r="A132" s="12">
        <v>128</v>
      </c>
      <c r="B132" s="8" t="s">
        <v>308</v>
      </c>
      <c r="C132" s="10" t="s">
        <v>10</v>
      </c>
      <c r="D132" s="9" t="s">
        <v>278</v>
      </c>
      <c r="E132" s="10" t="s">
        <v>179</v>
      </c>
      <c r="F132" s="9" t="s">
        <v>180</v>
      </c>
      <c r="G132" s="9" t="s">
        <v>309</v>
      </c>
      <c r="H132" s="7">
        <v>1450.8</v>
      </c>
      <c r="I132" s="13" t="s">
        <v>182</v>
      </c>
      <c r="J132" s="7">
        <f t="shared" si="0"/>
        <v>1450.8</v>
      </c>
    </row>
    <row r="133" spans="1:10" ht="47.25" x14ac:dyDescent="0.25">
      <c r="A133" s="12">
        <v>129</v>
      </c>
      <c r="B133" s="8" t="s">
        <v>310</v>
      </c>
      <c r="C133" s="10" t="s">
        <v>10</v>
      </c>
      <c r="D133" s="9" t="s">
        <v>278</v>
      </c>
      <c r="E133" s="10" t="s">
        <v>179</v>
      </c>
      <c r="F133" s="9" t="s">
        <v>180</v>
      </c>
      <c r="G133" s="9" t="s">
        <v>311</v>
      </c>
      <c r="H133" s="7">
        <v>14227.2</v>
      </c>
      <c r="I133" s="13" t="s">
        <v>182</v>
      </c>
      <c r="J133" s="7">
        <f t="shared" si="0"/>
        <v>14227.2</v>
      </c>
    </row>
    <row r="134" spans="1:10" ht="47.25" x14ac:dyDescent="0.25">
      <c r="A134" s="12">
        <v>130</v>
      </c>
      <c r="B134" s="8" t="s">
        <v>312</v>
      </c>
      <c r="C134" s="10" t="s">
        <v>10</v>
      </c>
      <c r="D134" s="9" t="s">
        <v>278</v>
      </c>
      <c r="E134" s="10" t="s">
        <v>179</v>
      </c>
      <c r="F134" s="9" t="s">
        <v>180</v>
      </c>
      <c r="G134" s="9" t="s">
        <v>263</v>
      </c>
      <c r="H134" s="7">
        <v>2246.3999999999996</v>
      </c>
      <c r="I134" s="13" t="s">
        <v>182</v>
      </c>
      <c r="J134" s="7">
        <f t="shared" si="0"/>
        <v>2246.3999999999996</v>
      </c>
    </row>
    <row r="135" spans="1:10" ht="47.25" x14ac:dyDescent="0.25">
      <c r="A135" s="12">
        <v>131</v>
      </c>
      <c r="B135" s="8" t="s">
        <v>313</v>
      </c>
      <c r="C135" s="10" t="s">
        <v>10</v>
      </c>
      <c r="D135" s="9" t="s">
        <v>278</v>
      </c>
      <c r="E135" s="10" t="s">
        <v>179</v>
      </c>
      <c r="F135" s="9" t="s">
        <v>180</v>
      </c>
      <c r="G135" s="9" t="s">
        <v>265</v>
      </c>
      <c r="H135" s="7">
        <v>1076.4000000000001</v>
      </c>
      <c r="I135" s="13" t="s">
        <v>182</v>
      </c>
      <c r="J135" s="7">
        <f t="shared" si="0"/>
        <v>1076.4000000000001</v>
      </c>
    </row>
    <row r="136" spans="1:10" ht="47.25" x14ac:dyDescent="0.25">
      <c r="A136" s="12">
        <v>132</v>
      </c>
      <c r="B136" s="8" t="s">
        <v>314</v>
      </c>
      <c r="C136" s="10" t="s">
        <v>10</v>
      </c>
      <c r="D136" s="9" t="s">
        <v>278</v>
      </c>
      <c r="E136" s="10" t="s">
        <v>179</v>
      </c>
      <c r="F136" s="9" t="s">
        <v>180</v>
      </c>
      <c r="G136" s="9" t="s">
        <v>315</v>
      </c>
      <c r="H136" s="7">
        <v>32461.07</v>
      </c>
      <c r="I136" s="13" t="s">
        <v>182</v>
      </c>
      <c r="J136" s="7">
        <f t="shared" si="0"/>
        <v>32461.07</v>
      </c>
    </row>
    <row r="137" spans="1:10" ht="47.25" x14ac:dyDescent="0.25">
      <c r="A137" s="12">
        <v>133</v>
      </c>
      <c r="B137" s="8" t="s">
        <v>316</v>
      </c>
      <c r="C137" s="10" t="s">
        <v>10</v>
      </c>
      <c r="D137" s="9" t="s">
        <v>278</v>
      </c>
      <c r="E137" s="10" t="s">
        <v>179</v>
      </c>
      <c r="F137" s="9" t="s">
        <v>180</v>
      </c>
      <c r="G137" s="9" t="s">
        <v>317</v>
      </c>
      <c r="H137" s="7">
        <v>117</v>
      </c>
      <c r="I137" s="13" t="s">
        <v>182</v>
      </c>
      <c r="J137" s="7">
        <f t="shared" si="0"/>
        <v>117</v>
      </c>
    </row>
    <row r="138" spans="1:10" ht="47.25" x14ac:dyDescent="0.25">
      <c r="A138" s="12">
        <v>134</v>
      </c>
      <c r="B138" s="8" t="s">
        <v>318</v>
      </c>
      <c r="C138" s="10" t="s">
        <v>10</v>
      </c>
      <c r="D138" s="9" t="s">
        <v>278</v>
      </c>
      <c r="E138" s="10" t="s">
        <v>179</v>
      </c>
      <c r="F138" s="9" t="s">
        <v>180</v>
      </c>
      <c r="G138" s="9" t="s">
        <v>319</v>
      </c>
      <c r="H138" s="7">
        <v>1872</v>
      </c>
      <c r="I138" s="13" t="s">
        <v>182</v>
      </c>
      <c r="J138" s="7">
        <f t="shared" si="0"/>
        <v>1872</v>
      </c>
    </row>
    <row r="139" spans="1:10" ht="47.25" x14ac:dyDescent="0.25">
      <c r="A139" s="12">
        <v>135</v>
      </c>
      <c r="B139" s="8" t="s">
        <v>320</v>
      </c>
      <c r="C139" s="10" t="s">
        <v>10</v>
      </c>
      <c r="D139" s="9" t="s">
        <v>278</v>
      </c>
      <c r="E139" s="10" t="s">
        <v>179</v>
      </c>
      <c r="F139" s="9" t="s">
        <v>180</v>
      </c>
      <c r="G139" s="9" t="s">
        <v>321</v>
      </c>
      <c r="H139" s="7">
        <v>3861</v>
      </c>
      <c r="I139" s="13" t="s">
        <v>182</v>
      </c>
      <c r="J139" s="7">
        <f t="shared" si="0"/>
        <v>3861</v>
      </c>
    </row>
    <row r="140" spans="1:10" ht="47.25" x14ac:dyDescent="0.25">
      <c r="A140" s="12">
        <v>136</v>
      </c>
      <c r="B140" s="8" t="s">
        <v>322</v>
      </c>
      <c r="C140" s="10" t="s">
        <v>10</v>
      </c>
      <c r="D140" s="9" t="s">
        <v>278</v>
      </c>
      <c r="E140" s="10" t="s">
        <v>179</v>
      </c>
      <c r="F140" s="9" t="s">
        <v>180</v>
      </c>
      <c r="G140" s="9" t="s">
        <v>323</v>
      </c>
      <c r="H140" s="7">
        <v>6009.9</v>
      </c>
      <c r="I140" s="13" t="s">
        <v>182</v>
      </c>
      <c r="J140" s="7">
        <f t="shared" si="0"/>
        <v>6009.9</v>
      </c>
    </row>
    <row r="141" spans="1:10" ht="47.25" x14ac:dyDescent="0.25">
      <c r="A141" s="12">
        <v>137</v>
      </c>
      <c r="B141" s="8" t="s">
        <v>324</v>
      </c>
      <c r="C141" s="10" t="s">
        <v>10</v>
      </c>
      <c r="D141" s="9" t="s">
        <v>278</v>
      </c>
      <c r="E141" s="10" t="s">
        <v>179</v>
      </c>
      <c r="F141" s="9" t="s">
        <v>180</v>
      </c>
      <c r="G141" s="9" t="s">
        <v>325</v>
      </c>
      <c r="H141" s="7">
        <v>257.39999999999998</v>
      </c>
      <c r="I141" s="13" t="s">
        <v>182</v>
      </c>
      <c r="J141" s="7">
        <f t="shared" si="0"/>
        <v>257.39999999999998</v>
      </c>
    </row>
    <row r="142" spans="1:10" ht="47.25" x14ac:dyDescent="0.25">
      <c r="A142" s="12">
        <v>138</v>
      </c>
      <c r="B142" s="8" t="s">
        <v>222</v>
      </c>
      <c r="C142" s="10" t="s">
        <v>10</v>
      </c>
      <c r="D142" s="9" t="s">
        <v>278</v>
      </c>
      <c r="E142" s="10" t="s">
        <v>179</v>
      </c>
      <c r="F142" s="9" t="s">
        <v>180</v>
      </c>
      <c r="G142" s="9" t="s">
        <v>326</v>
      </c>
      <c r="H142" s="7">
        <v>1123.2</v>
      </c>
      <c r="I142" s="13" t="s">
        <v>182</v>
      </c>
      <c r="J142" s="7">
        <f t="shared" si="0"/>
        <v>1123.2</v>
      </c>
    </row>
    <row r="143" spans="1:10" ht="47.25" x14ac:dyDescent="0.25">
      <c r="A143" s="12">
        <v>139</v>
      </c>
      <c r="B143" s="8" t="s">
        <v>327</v>
      </c>
      <c r="C143" s="10" t="s">
        <v>10</v>
      </c>
      <c r="D143" s="9" t="s">
        <v>278</v>
      </c>
      <c r="E143" s="10" t="s">
        <v>179</v>
      </c>
      <c r="F143" s="9" t="s">
        <v>180</v>
      </c>
      <c r="G143" s="9" t="s">
        <v>328</v>
      </c>
      <c r="H143" s="7">
        <v>6247.8</v>
      </c>
      <c r="I143" s="13" t="s">
        <v>182</v>
      </c>
      <c r="J143" s="7">
        <f t="shared" si="0"/>
        <v>6247.8</v>
      </c>
    </row>
    <row r="144" spans="1:10" ht="47.25" x14ac:dyDescent="0.25">
      <c r="A144" s="12">
        <v>140</v>
      </c>
      <c r="B144" s="8" t="s">
        <v>329</v>
      </c>
      <c r="C144" s="10" t="s">
        <v>10</v>
      </c>
      <c r="D144" s="9" t="s">
        <v>278</v>
      </c>
      <c r="E144" s="10" t="s">
        <v>179</v>
      </c>
      <c r="F144" s="9" t="s">
        <v>180</v>
      </c>
      <c r="G144" s="9" t="s">
        <v>330</v>
      </c>
      <c r="H144" s="7">
        <v>3989.7</v>
      </c>
      <c r="I144" s="13" t="s">
        <v>182</v>
      </c>
      <c r="J144" s="7">
        <f t="shared" si="0"/>
        <v>3989.7</v>
      </c>
    </row>
    <row r="145" spans="1:10" ht="47.25" x14ac:dyDescent="0.25">
      <c r="A145" s="12">
        <v>141</v>
      </c>
      <c r="B145" s="8" t="s">
        <v>331</v>
      </c>
      <c r="C145" s="10" t="s">
        <v>10</v>
      </c>
      <c r="D145" s="9" t="s">
        <v>278</v>
      </c>
      <c r="E145" s="10" t="s">
        <v>179</v>
      </c>
      <c r="F145" s="9" t="s">
        <v>180</v>
      </c>
      <c r="G145" s="9" t="s">
        <v>270</v>
      </c>
      <c r="H145" s="7">
        <v>4913.6000000000004</v>
      </c>
      <c r="I145" s="13" t="s">
        <v>182</v>
      </c>
      <c r="J145" s="7">
        <f t="shared" si="0"/>
        <v>4913.6000000000004</v>
      </c>
    </row>
    <row r="146" spans="1:10" ht="47.25" x14ac:dyDescent="0.25">
      <c r="A146" s="12">
        <v>142</v>
      </c>
      <c r="B146" s="8" t="s">
        <v>332</v>
      </c>
      <c r="C146" s="10" t="s">
        <v>10</v>
      </c>
      <c r="D146" s="9" t="s">
        <v>278</v>
      </c>
      <c r="E146" s="10" t="s">
        <v>179</v>
      </c>
      <c r="F146" s="9" t="s">
        <v>180</v>
      </c>
      <c r="G146" s="9" t="s">
        <v>333</v>
      </c>
      <c r="H146" s="7">
        <v>3229.2</v>
      </c>
      <c r="I146" s="13" t="s">
        <v>182</v>
      </c>
      <c r="J146" s="7">
        <f t="shared" si="0"/>
        <v>3229.2</v>
      </c>
    </row>
    <row r="147" spans="1:10" ht="47.25" x14ac:dyDescent="0.25">
      <c r="A147" s="12">
        <v>143</v>
      </c>
      <c r="B147" s="8" t="s">
        <v>337</v>
      </c>
      <c r="C147" s="10" t="s">
        <v>10</v>
      </c>
      <c r="D147" s="9" t="s">
        <v>278</v>
      </c>
      <c r="E147" s="10" t="s">
        <v>179</v>
      </c>
      <c r="F147" s="9" t="s">
        <v>180</v>
      </c>
      <c r="G147" s="9" t="s">
        <v>334</v>
      </c>
      <c r="H147" s="7">
        <v>8611.2000000000007</v>
      </c>
      <c r="I147" s="13" t="s">
        <v>182</v>
      </c>
      <c r="J147" s="7">
        <v>5241.6000000000004</v>
      </c>
    </row>
    <row r="148" spans="1:10" ht="47.25" x14ac:dyDescent="0.25">
      <c r="A148" s="12">
        <v>144</v>
      </c>
      <c r="B148" s="8" t="s">
        <v>335</v>
      </c>
      <c r="C148" s="10" t="s">
        <v>10</v>
      </c>
      <c r="D148" s="9" t="s">
        <v>278</v>
      </c>
      <c r="E148" s="10" t="s">
        <v>179</v>
      </c>
      <c r="F148" s="9" t="s">
        <v>180</v>
      </c>
      <c r="G148" s="9" t="s">
        <v>336</v>
      </c>
      <c r="H148" s="7">
        <v>163.80000000000001</v>
      </c>
      <c r="I148" s="13" t="s">
        <v>182</v>
      </c>
      <c r="J148" s="7">
        <f t="shared" si="0"/>
        <v>163.80000000000001</v>
      </c>
    </row>
  </sheetData>
  <mergeCells count="3">
    <mergeCell ref="A3:J3"/>
    <mergeCell ref="A2:J2"/>
    <mergeCell ref="A1:J1"/>
  </mergeCells>
  <hyperlinks>
    <hyperlink ref="B77" r:id="rId1" display="https://smartcig.avcp.it/SmartCig/preparaDettaglioComunicazioneOS.action?codDettaglioCarnet=9918492"/>
    <hyperlink ref="B86" r:id="rId2" display="https://smartcig.avcp.it/preparaDettaglioComunicazioneOS.action?codDettaglioCarnet=7676426"/>
    <hyperlink ref="B99" r:id="rId3" display="https://smartcig.avcp.it/preparaDettaglioComunicazioneOS.action?codDettaglioCarnet=7676859"/>
  </hyperlinks>
  <printOptions horizontalCentered="1" verticalCentered="1"/>
  <pageMargins left="0" right="0" top="0.74803149606299213" bottom="0.74803149606299213" header="0.31496062992125984" footer="0.31496062992125984"/>
  <pageSetup paperSize="8" scale="9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anno 2013</vt:lpstr>
      <vt:lpstr>Foglio2</vt:lpstr>
      <vt:lpstr>Foglio3</vt:lpstr>
      <vt:lpstr>'anno 2013'!Titoli_stampa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Liverani</dc:creator>
  <cp:lastModifiedBy>Laura Liverani</cp:lastModifiedBy>
  <cp:lastPrinted>2014-01-30T10:00:35Z</cp:lastPrinted>
  <dcterms:created xsi:type="dcterms:W3CDTF">2014-01-30T08:48:11Z</dcterms:created>
  <dcterms:modified xsi:type="dcterms:W3CDTF">2014-01-30T10:02:55Z</dcterms:modified>
</cp:coreProperties>
</file>